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filterPrivacy="1" defaultThemeVersion="166925"/>
  <xr:revisionPtr revIDLastSave="0" documentId="13_ncr:1_{71E2398D-7D8D-459F-897A-3B199B7747D9}" xr6:coauthVersionLast="45" xr6:coauthVersionMax="45" xr10:uidLastSave="{00000000-0000-0000-0000-000000000000}"/>
  <bookViews>
    <workbookView xWindow="-120" yWindow="-120" windowWidth="29040" windowHeight="15840" xr2:uid="{B626B628-1683-4121-A35D-B36D3722BFD9}"/>
  </bookViews>
  <sheets>
    <sheet name="Sheet2" sheetId="2" r:id="rId1"/>
    <sheet name="Sheet1" sheetId="1" r:id="rId2"/>
  </sheets>
  <calcPr calcId="191029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1" i="1" l="1"/>
  <c r="B46" i="1"/>
  <c r="B38" i="1"/>
  <c r="B29" i="1"/>
  <c r="B22" i="1"/>
  <c r="B13" i="1"/>
  <c r="B7" i="1"/>
  <c r="B57" i="1"/>
  <c r="B55" i="1"/>
  <c r="B48" i="1"/>
  <c r="B39" i="1"/>
  <c r="B30" i="1"/>
  <c r="B20" i="1"/>
  <c r="B11" i="1"/>
  <c r="B62" i="1"/>
  <c r="B60" i="1"/>
  <c r="B54" i="1"/>
  <c r="B45" i="1"/>
  <c r="B36" i="1"/>
  <c r="B25" i="1"/>
  <c r="B17" i="1"/>
  <c r="B69" i="1"/>
  <c r="B68" i="1"/>
  <c r="B66" i="1"/>
  <c r="B63" i="1"/>
  <c r="B56" i="1"/>
  <c r="B49" i="1"/>
  <c r="B41" i="1"/>
  <c r="B37" i="1"/>
  <c r="B33" i="1"/>
  <c r="B28" i="1"/>
  <c r="B19" i="1"/>
  <c r="B12" i="1"/>
  <c r="B6" i="1"/>
  <c r="B3" i="1"/>
  <c r="B47" i="1"/>
  <c r="B42" i="1"/>
  <c r="B31" i="1"/>
  <c r="B23" i="1"/>
  <c r="B16" i="1"/>
  <c r="B9" i="1"/>
  <c r="B5" i="1"/>
  <c r="B58" i="1"/>
  <c r="B53" i="1"/>
  <c r="B44" i="1"/>
  <c r="B35" i="1"/>
  <c r="B26" i="1"/>
  <c r="B18" i="1"/>
  <c r="B10" i="1"/>
  <c r="B64" i="1"/>
  <c r="B61" i="1"/>
  <c r="B52" i="1"/>
  <c r="B43" i="1"/>
  <c r="B34" i="1"/>
  <c r="B24" i="1"/>
  <c r="B15" i="1"/>
  <c r="B71" i="1"/>
  <c r="B70" i="1"/>
  <c r="B67" i="1"/>
  <c r="B65" i="1"/>
  <c r="B59" i="1"/>
  <c r="B50" i="1"/>
  <c r="B40" i="1"/>
  <c r="B32" i="1"/>
  <c r="B27" i="1"/>
  <c r="B21" i="1"/>
  <c r="B14" i="1"/>
  <c r="B8" i="1"/>
  <c r="C3" i="1"/>
  <c r="C6" i="1"/>
  <c r="D6" i="1" s="1"/>
  <c r="C12" i="1"/>
  <c r="D12" i="1" s="1"/>
  <c r="C19" i="1"/>
  <c r="D19" i="1" s="1"/>
  <c r="C28" i="1"/>
  <c r="C33" i="1"/>
  <c r="D33" i="1" s="1"/>
  <c r="C37" i="1"/>
  <c r="D37" i="1" s="1"/>
  <c r="C41" i="1"/>
  <c r="D41" i="1" s="1"/>
  <c r="C49" i="1"/>
  <c r="C56" i="1"/>
  <c r="D56" i="1" s="1"/>
  <c r="C63" i="1"/>
  <c r="D63" i="1" s="1"/>
  <c r="C66" i="1"/>
  <c r="D66" i="1" s="1"/>
  <c r="C68" i="1"/>
  <c r="C69" i="1"/>
  <c r="D69" i="1" s="1"/>
  <c r="C17" i="1"/>
  <c r="D17" i="1" s="1"/>
  <c r="C25" i="1"/>
  <c r="D25" i="1" s="1"/>
  <c r="C36" i="1"/>
  <c r="C45" i="1"/>
  <c r="D45" i="1" s="1"/>
  <c r="C54" i="1"/>
  <c r="D54" i="1" s="1"/>
  <c r="C60" i="1"/>
  <c r="D60" i="1" s="1"/>
  <c r="C62" i="1"/>
  <c r="C11" i="1"/>
  <c r="D11" i="1" s="1"/>
  <c r="C20" i="1"/>
  <c r="D20" i="1" s="1"/>
  <c r="C30" i="1"/>
  <c r="D30" i="1" s="1"/>
  <c r="C39" i="1"/>
  <c r="C48" i="1"/>
  <c r="D48" i="1" s="1"/>
  <c r="C55" i="1"/>
  <c r="D55" i="1" s="1"/>
  <c r="C57" i="1"/>
  <c r="D57" i="1" s="1"/>
  <c r="C7" i="1"/>
  <c r="C13" i="1"/>
  <c r="D13" i="1" s="1"/>
  <c r="C22" i="1"/>
  <c r="D22" i="1" s="1"/>
  <c r="C29" i="1"/>
  <c r="D29" i="1" s="1"/>
  <c r="C38" i="1"/>
  <c r="C46" i="1"/>
  <c r="D46" i="1" s="1"/>
  <c r="C51" i="1"/>
  <c r="D51" i="1" s="1"/>
  <c r="D3" i="1"/>
  <c r="D28" i="1"/>
  <c r="D49" i="1"/>
  <c r="D68" i="1"/>
  <c r="D36" i="1"/>
  <c r="D62" i="1"/>
  <c r="D39" i="1"/>
  <c r="D7" i="1"/>
  <c r="D38" i="1"/>
  <c r="B4" i="1"/>
  <c r="C40" i="1"/>
  <c r="D40" i="1" s="1"/>
  <c r="C71" i="1"/>
  <c r="D71" i="1" s="1"/>
  <c r="C24" i="1"/>
  <c r="D24" i="1" s="1"/>
  <c r="C10" i="1"/>
  <c r="D10" i="1" s="1"/>
  <c r="C26" i="1"/>
  <c r="D26" i="1" s="1"/>
  <c r="C23" i="1"/>
  <c r="D23" i="1" s="1"/>
  <c r="C2" i="1"/>
  <c r="D2" i="1" s="1"/>
  <c r="C4" i="1"/>
  <c r="D4" i="1" s="1"/>
  <c r="C8" i="1"/>
  <c r="D8" i="1" s="1"/>
  <c r="C14" i="1"/>
  <c r="D14" i="1" s="1"/>
  <c r="C21" i="1"/>
  <c r="D21" i="1" s="1"/>
  <c r="C27" i="1"/>
  <c r="D27" i="1" s="1"/>
  <c r="C32" i="1"/>
  <c r="D32" i="1" s="1"/>
  <c r="C50" i="1"/>
  <c r="D50" i="1" s="1"/>
  <c r="C59" i="1"/>
  <c r="D59" i="1" s="1"/>
  <c r="C65" i="1"/>
  <c r="D65" i="1" s="1"/>
  <c r="C67" i="1"/>
  <c r="D67" i="1" s="1"/>
  <c r="C70" i="1"/>
  <c r="D70" i="1" s="1"/>
  <c r="C15" i="1"/>
  <c r="D15" i="1" s="1"/>
  <c r="C34" i="1"/>
  <c r="D34" i="1" s="1"/>
  <c r="C43" i="1"/>
  <c r="D43" i="1" s="1"/>
  <c r="C52" i="1"/>
  <c r="D52" i="1" s="1"/>
  <c r="C61" i="1"/>
  <c r="D61" i="1" s="1"/>
  <c r="C64" i="1"/>
  <c r="C18" i="1"/>
  <c r="D18" i="1" s="1"/>
  <c r="C35" i="1"/>
  <c r="D35" i="1" s="1"/>
  <c r="C44" i="1"/>
  <c r="D44" i="1" s="1"/>
  <c r="C53" i="1"/>
  <c r="D53" i="1" s="1"/>
  <c r="C58" i="1"/>
  <c r="D58" i="1" s="1"/>
  <c r="C5" i="1"/>
  <c r="D5" i="1" s="1"/>
  <c r="C9" i="1"/>
  <c r="D9" i="1" s="1"/>
  <c r="C16" i="1"/>
  <c r="D16" i="1" s="1"/>
  <c r="C31" i="1"/>
  <c r="D31" i="1" s="1"/>
  <c r="C42" i="1"/>
  <c r="D42" i="1" s="1"/>
  <c r="C47" i="1"/>
  <c r="D47" i="1" s="1"/>
  <c r="D64" i="1"/>
</calcChain>
</file>

<file path=xl/sharedStrings.xml><?xml version="1.0" encoding="utf-8"?>
<sst xmlns="http://schemas.openxmlformats.org/spreadsheetml/2006/main" count="90" uniqueCount="12">
  <si>
    <t>Size</t>
  </si>
  <si>
    <t>Resolution</t>
  </si>
  <si>
    <t>Codec</t>
  </si>
  <si>
    <t>x265</t>
  </si>
  <si>
    <t>Audio Size</t>
  </si>
  <si>
    <t>Video Size</t>
  </si>
  <si>
    <t>CRF</t>
  </si>
  <si>
    <t>Row Labels</t>
  </si>
  <si>
    <t>Column Labels</t>
  </si>
  <si>
    <t>x264</t>
  </si>
  <si>
    <t>Video bitrate</t>
  </si>
  <si>
    <t>Sum of Video bitrate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</si>
</sst>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Alignment="1">
      <alignment horizontal="left"/>
    </xf>
    <xf numFmtId="1" fontId="0" fillId="0" borderId="0" xfId="0" applyNumberFormat="1"/>
    <xf numFmtId="0" fontId="0" fillId="0" borderId="0" xfId="0" applyFill="1"/>
    <xf numFmtId="1" fontId="0" fillId="0" borderId="0" xfId="0" applyNumberFormat="1" applyFill="1"/>
  </cellXfs>
  <cellStyles count="1">
    <cellStyle name="Normal" xfId="0" builtinId="0"/>
  </cellStyles>
  <dxfs count="10">
    <dxf>
      <font>
        <color rgb="FF006100"/>
      </font>
      <fill>
        <patternFill>
          <bgColor rgb="FFC6EFCE"/>
        </patternFill>
      </fill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007.09790439815" createdVersion="6" refreshedVersion="6" minRefreshableVersion="3" recordCount="70" xr:uid="{A9BDB4D0-6CD3-4A06-B8F8-AA409729E72F}">
  <cacheSource type="worksheet">
    <worksheetSource name="Table1"/>
  </cacheSource>
  <cacheFields count="7">
    <cacheField name="Size" numFmtId="1">
      <sharedItems containsSemiMixedTypes="0" containsString="0" containsNumber="1" minValue="345.19200000000001" maxValue="3742.12"/>
    </cacheField>
    <cacheField name="Audio Size" numFmtId="1">
      <sharedItems containsSemiMixedTypes="0" containsString="0" containsNumber="1" containsInteger="1" minValue="300" maxValue="300"/>
    </cacheField>
    <cacheField name="Video Size" numFmtId="1">
      <sharedItems containsSemiMixedTypes="0" containsString="0" containsNumber="1" minValue="45.192000000000007" maxValue="3442.12"/>
    </cacheField>
    <cacheField name="Video bitrate" numFmtId="1">
      <sharedItems containsSemiMixedTypes="0" containsString="0" containsNumber="1" minValue="36.153600000000004" maxValue="2753.6959999999999"/>
    </cacheField>
    <cacheField name="Resolution" numFmtId="0">
      <sharedItems containsSemiMixedTypes="0" containsString="0" containsNumber="1" containsInteger="1" minValue="144" maxValue="1080" count="5">
        <n v="1080"/>
        <n v="720"/>
        <n v="480"/>
        <n v="360"/>
        <n v="144"/>
      </sharedItems>
    </cacheField>
    <cacheField name="CRF" numFmtId="0">
      <sharedItems containsSemiMixedTypes="0" containsString="0" containsNumber="1" containsInteger="1" minValue="20" maxValue="50" count="7">
        <n v="20"/>
        <n v="25"/>
        <n v="30"/>
        <n v="35"/>
        <n v="40"/>
        <n v="45"/>
        <n v="50"/>
      </sharedItems>
    </cacheField>
    <cacheField name="Codec" numFmtId="0">
      <sharedItems count="2">
        <s v="x264"/>
        <s v="x26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">
  <r>
    <n v="3742.12"/>
    <n v="300"/>
    <n v="3442.12"/>
    <n v="2753.6959999999999"/>
    <x v="0"/>
    <x v="0"/>
    <x v="0"/>
  </r>
  <r>
    <n v="2853.384"/>
    <n v="300"/>
    <n v="2553.384"/>
    <n v="2042.7072000000001"/>
    <x v="0"/>
    <x v="0"/>
    <x v="1"/>
  </r>
  <r>
    <n v="2218.5590000000002"/>
    <n v="300"/>
    <n v="1918.5590000000002"/>
    <n v="1534.8472000000002"/>
    <x v="0"/>
    <x v="1"/>
    <x v="0"/>
  </r>
  <r>
    <n v="2032.7909999999999"/>
    <n v="300"/>
    <n v="1732.7909999999999"/>
    <n v="1386.2328"/>
    <x v="1"/>
    <x v="0"/>
    <x v="0"/>
  </r>
  <r>
    <n v="1704.2059999999999"/>
    <n v="300"/>
    <n v="1404.2059999999999"/>
    <n v="1123.3647999999998"/>
    <x v="0"/>
    <x v="1"/>
    <x v="1"/>
  </r>
  <r>
    <n v="1694.0820000000001"/>
    <n v="300"/>
    <n v="1394.0820000000001"/>
    <n v="1115.2656000000002"/>
    <x v="1"/>
    <x v="0"/>
    <x v="1"/>
  </r>
  <r>
    <n v="1422.203"/>
    <n v="300"/>
    <n v="1122.203"/>
    <n v="897.76239999999996"/>
    <x v="0"/>
    <x v="2"/>
    <x v="0"/>
  </r>
  <r>
    <n v="1291.5129999999999"/>
    <n v="300"/>
    <n v="991.51299999999992"/>
    <n v="793.21039999999994"/>
    <x v="1"/>
    <x v="1"/>
    <x v="0"/>
  </r>
  <r>
    <n v="1247.672"/>
    <n v="300"/>
    <n v="947.67200000000003"/>
    <n v="758.13760000000002"/>
    <x v="2"/>
    <x v="0"/>
    <x v="0"/>
  </r>
  <r>
    <n v="1123.52"/>
    <n v="300"/>
    <n v="823.52"/>
    <n v="658.81600000000003"/>
    <x v="2"/>
    <x v="0"/>
    <x v="1"/>
  </r>
  <r>
    <n v="1114.3409999999999"/>
    <n v="300"/>
    <n v="814.34099999999989"/>
    <n v="651.47279999999989"/>
    <x v="0"/>
    <x v="2"/>
    <x v="1"/>
  </r>
  <r>
    <n v="1104.1300000000001"/>
    <n v="300"/>
    <n v="804.13000000000011"/>
    <n v="643.30400000000009"/>
    <x v="1"/>
    <x v="1"/>
    <x v="1"/>
  </r>
  <r>
    <n v="1011.836"/>
    <n v="300"/>
    <n v="711.83600000000001"/>
    <n v="569.46879999999999"/>
    <x v="0"/>
    <x v="3"/>
    <x v="0"/>
  </r>
  <r>
    <n v="947.51599999999996"/>
    <n v="300"/>
    <n v="647.51599999999996"/>
    <n v="518.01279999999997"/>
    <x v="3"/>
    <x v="0"/>
    <x v="0"/>
  </r>
  <r>
    <n v="902.05600000000004"/>
    <n v="300"/>
    <n v="602.05600000000004"/>
    <n v="481.64480000000003"/>
    <x v="1"/>
    <x v="2"/>
    <x v="0"/>
  </r>
  <r>
    <n v="877.78800000000001"/>
    <n v="300"/>
    <n v="577.78800000000001"/>
    <n v="462.23040000000003"/>
    <x v="3"/>
    <x v="0"/>
    <x v="1"/>
  </r>
  <r>
    <n v="862.92899999999997"/>
    <n v="300"/>
    <n v="562.92899999999997"/>
    <n v="450.34319999999997"/>
    <x v="2"/>
    <x v="1"/>
    <x v="0"/>
  </r>
  <r>
    <n v="805.83500000000004"/>
    <n v="300"/>
    <n v="505.83500000000004"/>
    <n v="404.66800000000001"/>
    <x v="0"/>
    <x v="3"/>
    <x v="1"/>
  </r>
  <r>
    <n v="794.69200000000001"/>
    <n v="300"/>
    <n v="494.69200000000001"/>
    <n v="395.75360000000001"/>
    <x v="2"/>
    <x v="1"/>
    <x v="1"/>
  </r>
  <r>
    <n v="790.26099999999997"/>
    <n v="300"/>
    <n v="490.26099999999997"/>
    <n v="392.2088"/>
    <x v="0"/>
    <x v="4"/>
    <x v="0"/>
  </r>
  <r>
    <n v="786.28099999999995"/>
    <n v="300"/>
    <n v="486.28099999999995"/>
    <n v="389.02479999999997"/>
    <x v="1"/>
    <x v="2"/>
    <x v="1"/>
  </r>
  <r>
    <n v="692.25800000000004"/>
    <n v="300"/>
    <n v="392.25800000000004"/>
    <n v="313.80640000000005"/>
    <x v="1"/>
    <x v="3"/>
    <x v="0"/>
  </r>
  <r>
    <n v="692.05399999999997"/>
    <n v="300"/>
    <n v="392.05399999999997"/>
    <n v="313.64319999999998"/>
    <x v="3"/>
    <x v="1"/>
    <x v="0"/>
  </r>
  <r>
    <n v="656.24400000000003"/>
    <n v="300"/>
    <n v="356.24400000000003"/>
    <n v="284.99520000000001"/>
    <x v="3"/>
    <x v="1"/>
    <x v="1"/>
  </r>
  <r>
    <n v="649.17399999999998"/>
    <n v="300"/>
    <n v="349.17399999999998"/>
    <n v="279.33920000000001"/>
    <x v="2"/>
    <x v="2"/>
    <x v="0"/>
  </r>
  <r>
    <n v="646.13699999999994"/>
    <n v="300"/>
    <n v="346.13699999999994"/>
    <n v="276.90959999999995"/>
    <x v="0"/>
    <x v="5"/>
    <x v="0"/>
  </r>
  <r>
    <n v="639.154"/>
    <n v="300"/>
    <n v="339.154"/>
    <n v="271.32319999999999"/>
    <x v="0"/>
    <x v="4"/>
    <x v="1"/>
  </r>
  <r>
    <n v="613.76700000000005"/>
    <n v="300"/>
    <n v="313.76700000000005"/>
    <n v="251.01360000000005"/>
    <x v="1"/>
    <x v="3"/>
    <x v="1"/>
  </r>
  <r>
    <n v="612.15099999999995"/>
    <n v="300"/>
    <n v="312.15099999999995"/>
    <n v="249.72079999999997"/>
    <x v="2"/>
    <x v="2"/>
    <x v="1"/>
  </r>
  <r>
    <n v="570.84699999999998"/>
    <n v="300"/>
    <n v="270.84699999999998"/>
    <n v="216.67759999999998"/>
    <x v="1"/>
    <x v="4"/>
    <x v="0"/>
  </r>
  <r>
    <n v="556.15499999999997"/>
    <n v="300"/>
    <n v="256.15499999999997"/>
    <n v="204.92399999999998"/>
    <x v="0"/>
    <x v="6"/>
    <x v="0"/>
  </r>
  <r>
    <n v="548.08699999999999"/>
    <n v="300"/>
    <n v="248.08699999999999"/>
    <n v="198.46959999999999"/>
    <x v="0"/>
    <x v="5"/>
    <x v="1"/>
  </r>
  <r>
    <n v="545.97799999999995"/>
    <n v="300"/>
    <n v="245.97799999999995"/>
    <n v="196.78239999999997"/>
    <x v="3"/>
    <x v="2"/>
    <x v="0"/>
  </r>
  <r>
    <n v="530.55899999999997"/>
    <n v="300"/>
    <n v="230.55899999999997"/>
    <n v="184.44719999999998"/>
    <x v="2"/>
    <x v="3"/>
    <x v="0"/>
  </r>
  <r>
    <n v="529.76800000000003"/>
    <n v="300"/>
    <n v="229.76800000000003"/>
    <n v="183.81440000000003"/>
    <x v="3"/>
    <x v="2"/>
    <x v="1"/>
  </r>
  <r>
    <n v="512.55799999999999"/>
    <n v="300"/>
    <n v="212.55799999999999"/>
    <n v="170.04640000000001"/>
    <x v="0"/>
    <x v="6"/>
    <x v="1"/>
  </r>
  <r>
    <n v="511.654"/>
    <n v="300"/>
    <n v="211.654"/>
    <n v="169.32319999999999"/>
    <x v="1"/>
    <x v="4"/>
    <x v="1"/>
  </r>
  <r>
    <n v="505.82499999999999"/>
    <n v="300"/>
    <n v="205.82499999999999"/>
    <n v="164.66"/>
    <x v="2"/>
    <x v="3"/>
    <x v="1"/>
  </r>
  <r>
    <n v="504.71199999999999"/>
    <n v="300"/>
    <n v="204.71199999999999"/>
    <n v="163.7696"/>
    <x v="4"/>
    <x v="0"/>
    <x v="0"/>
  </r>
  <r>
    <n v="501.70499999999998"/>
    <n v="300"/>
    <n v="201.70499999999998"/>
    <n v="161.36399999999998"/>
    <x v="4"/>
    <x v="0"/>
    <x v="1"/>
  </r>
  <r>
    <n v="490.73500000000001"/>
    <n v="300"/>
    <n v="190.73500000000001"/>
    <n v="152.58800000000002"/>
    <x v="1"/>
    <x v="5"/>
    <x v="0"/>
  </r>
  <r>
    <n v="464.97199999999998"/>
    <n v="300"/>
    <n v="164.97199999999998"/>
    <n v="131.9776"/>
    <x v="3"/>
    <x v="3"/>
    <x v="0"/>
  </r>
  <r>
    <n v="460.64499999999998"/>
    <n v="300"/>
    <n v="160.64499999999998"/>
    <n v="128.51599999999999"/>
    <x v="2"/>
    <x v="4"/>
    <x v="0"/>
  </r>
  <r>
    <n v="456.154"/>
    <n v="300"/>
    <n v="156.154"/>
    <n v="124.92319999999999"/>
    <x v="3"/>
    <x v="3"/>
    <x v="1"/>
  </r>
  <r>
    <n v="454.52"/>
    <n v="300"/>
    <n v="154.51999999999998"/>
    <n v="123.61599999999999"/>
    <x v="1"/>
    <x v="5"/>
    <x v="1"/>
  </r>
  <r>
    <n v="446.714"/>
    <n v="300"/>
    <n v="146.714"/>
    <n v="117.3712"/>
    <x v="1"/>
    <x v="6"/>
    <x v="0"/>
  </r>
  <r>
    <n v="443.29599999999999"/>
    <n v="300"/>
    <n v="143.29599999999999"/>
    <n v="114.63679999999999"/>
    <x v="2"/>
    <x v="4"/>
    <x v="1"/>
  </r>
  <r>
    <n v="437.029"/>
    <n v="300"/>
    <n v="137.029"/>
    <n v="109.6232"/>
    <x v="4"/>
    <x v="1"/>
    <x v="1"/>
  </r>
  <r>
    <n v="433.29899999999998"/>
    <n v="300"/>
    <n v="133.29899999999998"/>
    <n v="106.63919999999999"/>
    <x v="4"/>
    <x v="1"/>
    <x v="0"/>
  </r>
  <r>
    <n v="431.899"/>
    <n v="300"/>
    <n v="131.899"/>
    <n v="105.5192"/>
    <x v="1"/>
    <x v="6"/>
    <x v="1"/>
  </r>
  <r>
    <n v="417.09399999999999"/>
    <n v="300"/>
    <n v="117.09399999999999"/>
    <n v="93.67519999999999"/>
    <x v="3"/>
    <x v="4"/>
    <x v="0"/>
  </r>
  <r>
    <n v="416.46300000000002"/>
    <n v="300"/>
    <n v="116.46300000000002"/>
    <n v="93.170400000000015"/>
    <x v="2"/>
    <x v="5"/>
    <x v="0"/>
  </r>
  <r>
    <n v="412.7"/>
    <n v="300"/>
    <n v="112.69999999999999"/>
    <n v="90.16"/>
    <x v="3"/>
    <x v="4"/>
    <x v="1"/>
  </r>
  <r>
    <n v="407.767"/>
    <n v="300"/>
    <n v="107.767"/>
    <n v="86.2136"/>
    <x v="2"/>
    <x v="5"/>
    <x v="1"/>
  </r>
  <r>
    <n v="397.78100000000001"/>
    <n v="300"/>
    <n v="97.781000000000006"/>
    <n v="78.224800000000002"/>
    <x v="4"/>
    <x v="2"/>
    <x v="1"/>
  </r>
  <r>
    <n v="393.93900000000002"/>
    <n v="300"/>
    <n v="93.939000000000021"/>
    <n v="75.151200000000017"/>
    <x v="2"/>
    <x v="6"/>
    <x v="1"/>
  </r>
  <r>
    <n v="392.83699999999999"/>
    <n v="300"/>
    <n v="92.836999999999989"/>
    <n v="74.269599999999997"/>
    <x v="2"/>
    <x v="6"/>
    <x v="0"/>
  </r>
  <r>
    <n v="392.06200000000001"/>
    <n v="300"/>
    <n v="92.062000000000012"/>
    <n v="73.649600000000007"/>
    <x v="4"/>
    <x v="2"/>
    <x v="0"/>
  </r>
  <r>
    <n v="388.70699999999999"/>
    <n v="300"/>
    <n v="88.706999999999994"/>
    <n v="70.965599999999995"/>
    <x v="3"/>
    <x v="5"/>
    <x v="1"/>
  </r>
  <r>
    <n v="387.53"/>
    <n v="300"/>
    <n v="87.529999999999973"/>
    <n v="70.023999999999972"/>
    <x v="3"/>
    <x v="5"/>
    <x v="0"/>
  </r>
  <r>
    <n v="379.39800000000002"/>
    <n v="300"/>
    <n v="79.398000000000025"/>
    <n v="63.518400000000021"/>
    <x v="3"/>
    <x v="6"/>
    <x v="1"/>
  </r>
  <r>
    <n v="374.904"/>
    <n v="300"/>
    <n v="74.903999999999996"/>
    <n v="59.923199999999994"/>
    <x v="4"/>
    <x v="3"/>
    <x v="1"/>
  </r>
  <r>
    <n v="372.06299999999999"/>
    <n v="300"/>
    <n v="72.062999999999988"/>
    <n v="57.650399999999991"/>
    <x v="3"/>
    <x v="6"/>
    <x v="0"/>
  </r>
  <r>
    <n v="369.125"/>
    <n v="300"/>
    <n v="69.125"/>
    <n v="55.3"/>
    <x v="4"/>
    <x v="3"/>
    <x v="0"/>
  </r>
  <r>
    <n v="362.678"/>
    <n v="300"/>
    <n v="62.677999999999997"/>
    <n v="50.142399999999995"/>
    <x v="4"/>
    <x v="4"/>
    <x v="1"/>
  </r>
  <r>
    <n v="356.30599999999998"/>
    <n v="300"/>
    <n v="56.305999999999983"/>
    <n v="45.044799999999988"/>
    <x v="4"/>
    <x v="4"/>
    <x v="0"/>
  </r>
  <r>
    <n v="355.76799999999997"/>
    <n v="300"/>
    <n v="55.767999999999972"/>
    <n v="44.614399999999975"/>
    <x v="4"/>
    <x v="5"/>
    <x v="1"/>
  </r>
  <r>
    <n v="352.96300000000002"/>
    <n v="300"/>
    <n v="52.963000000000022"/>
    <n v="42.370400000000018"/>
    <x v="4"/>
    <x v="6"/>
    <x v="1"/>
  </r>
  <r>
    <n v="348.87400000000002"/>
    <n v="300"/>
    <n v="48.874000000000024"/>
    <n v="39.099200000000017"/>
    <x v="4"/>
    <x v="5"/>
    <x v="0"/>
  </r>
  <r>
    <n v="345.19200000000001"/>
    <n v="300"/>
    <n v="45.192000000000007"/>
    <n v="36.153600000000004"/>
    <x v="4"/>
    <x v="6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2772CC8-B37B-47BC-B33B-0CF8E6A22A8B}" name="PivotTable2" cacheId="5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outline="1" outlineData="1" multipleFieldFilters="0">
  <location ref="A3:H19" firstHeaderRow="1" firstDataRow="2" firstDataCol="1"/>
  <pivotFields count="7">
    <pivotField numFmtId="3" showAll="0" defaultSubtotal="0"/>
    <pivotField numFmtId="3" showAll="0" defaultSubtotal="0"/>
    <pivotField numFmtId="3" showAll="0" defaultSubtotal="0"/>
    <pivotField dataField="1" numFmtId="1" showAll="0" defaultSubtotal="0"/>
    <pivotField axis="axisRow" showAll="0" sortType="ascending" defaultSubtotal="0">
      <items count="5">
        <item x="4"/>
        <item x="3"/>
        <item x="2"/>
        <item x="1"/>
        <item x="0"/>
      </items>
    </pivotField>
    <pivotField axis="axisCol" showAll="0" sortType="ascending" defaultSubtotal="0">
      <items count="7">
        <item x="0"/>
        <item x="1"/>
        <item x="2"/>
        <item x="3"/>
        <item x="4"/>
        <item x="5"/>
        <item x="6"/>
      </items>
    </pivotField>
    <pivotField axis="axisRow" showAll="0" sortType="ascending" defaultSubtotal="0">
      <items count="2">
        <item x="0"/>
        <item x="1"/>
      </items>
    </pivotField>
  </pivotFields>
  <rowFields count="2">
    <field x="4"/>
    <field x="6"/>
  </rowFields>
  <rowItems count="15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 r="1">
      <x v="1"/>
    </i>
    <i>
      <x v="3"/>
    </i>
    <i r="1">
      <x/>
    </i>
    <i r="1">
      <x v="1"/>
    </i>
    <i>
      <x v="4"/>
    </i>
    <i r="1">
      <x/>
    </i>
    <i r="1">
      <x v="1"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>
      <x v="6"/>
    </i>
  </colItems>
  <dataFields count="1">
    <dataField name="Sum of Video bitrate" fld="3" baseField="0" baseItem="0"/>
  </dataFields>
  <formats count="5">
    <format dxfId="9">
      <pivotArea collapsedLevelsAreSubtotals="1" fieldPosition="0">
        <references count="1">
          <reference field="6" count="1">
            <x v="1"/>
          </reference>
        </references>
      </pivotArea>
    </format>
    <format dxfId="8">
      <pivotArea collapsedLevelsAreSubtotals="1" fieldPosition="0">
        <references count="2">
          <reference field="4" count="0"/>
          <reference field="6" count="1" selected="0">
            <x v="1"/>
          </reference>
        </references>
      </pivotArea>
    </format>
    <format dxfId="7">
      <pivotArea collapsedLevelsAreSubtotals="1" fieldPosition="0">
        <references count="1">
          <reference field="6" count="1">
            <x v="0"/>
          </reference>
        </references>
      </pivotArea>
    </format>
    <format dxfId="6">
      <pivotArea collapsedLevelsAreSubtotals="1" fieldPosition="0">
        <references count="2">
          <reference field="4" count="0"/>
          <reference field="6" count="1" selected="0">
            <x v="0"/>
          </reference>
        </references>
      </pivotArea>
    </format>
    <format dxfId="5">
      <pivotArea outline="0" collapsedLevelsAreSubtotals="1" fieldPosition="0"/>
    </format>
  </formats>
  <conditionalFormats count="1">
    <conditionalFormat priority="1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</conditionalFormats>
  <pivotTableStyleInfo name="PivotStyleLight21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B1E133-0422-4500-B493-251DC7916B17}" name="Table1" displayName="Table1" ref="A1:G71" totalsRowShown="0" headerRowCellStyle="Normal" dataCellStyle="Normal">
  <autoFilter ref="A1:G71" xr:uid="{C34A9035-1E83-4778-8D63-40B9D7CE8755}"/>
  <sortState xmlns:xlrd2="http://schemas.microsoft.com/office/spreadsheetml/2017/richdata2" ref="A2:G71">
    <sortCondition descending="1" ref="D1:D71"/>
  </sortState>
  <tableColumns count="7">
    <tableColumn id="1" xr3:uid="{98D0D36B-2464-40DB-B147-6D001BFB8161}" name="Size" dataDxfId="4" dataCellStyle="Normal"/>
    <tableColumn id="2" xr3:uid="{68EEAE84-8328-4BA0-8FB4-AFA2638D77BE}" name="Audio Size" dataDxfId="3" dataCellStyle="Normal"/>
    <tableColumn id="3" xr3:uid="{06252DD5-9EBE-4A0D-85BC-97A81D42E25E}" name="Video Size" dataDxfId="2" dataCellStyle="Normal">
      <calculatedColumnFormula>Table1[[#This Row],[Size]]-Table1[[#This Row],[Audio Size]]</calculatedColumnFormula>
    </tableColumn>
    <tableColumn id="7" xr3:uid="{5F54DE07-4AC8-4876-9635-F97ABD10D548}" name="Video bitrate" dataDxfId="1">
      <calculatedColumnFormula>Table1[[#This Row],[Video Size]]*8/10</calculatedColumnFormula>
    </tableColumn>
    <tableColumn id="4" xr3:uid="{ED2619B4-FF72-40AB-9E08-9ED66FE1741B}" name="Resolution" dataCellStyle="Normal"/>
    <tableColumn id="5" xr3:uid="{ADBC5B29-3267-4042-A71B-0C3EB4945C9E}" name="CRF" dataCellStyle="Normal"/>
    <tableColumn id="6" xr3:uid="{D522B5DB-24D0-4F11-B79F-EC5FFB5635D6}" name="Codec" dataCellStyle="Normal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B9A44-E160-4CB7-97FB-AFDFB8AAAFEA}">
  <dimension ref="A3:H19"/>
  <sheetViews>
    <sheetView tabSelected="1" zoomScale="160" zoomScaleNormal="160" workbookViewId="0">
      <selection activeCell="C15" sqref="C15"/>
    </sheetView>
  </sheetViews>
  <sheetFormatPr defaultColWidth="8.42578125" defaultRowHeight="15" x14ac:dyDescent="0.25"/>
  <cols>
    <col min="1" max="1" width="19.5703125" bestFit="1" customWidth="1"/>
    <col min="2" max="8" width="6.42578125" customWidth="1"/>
    <col min="9" max="9" width="19.5703125" bestFit="1" customWidth="1"/>
    <col min="10" max="10" width="17" bestFit="1" customWidth="1"/>
    <col min="11" max="11" width="19.5703125" bestFit="1" customWidth="1"/>
    <col min="12" max="12" width="17" bestFit="1" customWidth="1"/>
    <col min="13" max="13" width="19.5703125" bestFit="1" customWidth="1"/>
    <col min="14" max="14" width="17" bestFit="1" customWidth="1"/>
    <col min="15" max="15" width="19.5703125" bestFit="1" customWidth="1"/>
  </cols>
  <sheetData>
    <row r="3" spans="1:8" x14ac:dyDescent="0.25">
      <c r="A3" s="1" t="s">
        <v>11</v>
      </c>
      <c r="B3" s="1" t="s">
        <v>8</v>
      </c>
    </row>
    <row r="4" spans="1:8" x14ac:dyDescent="0.25">
      <c r="A4" s="1" t="s">
        <v>7</v>
      </c>
      <c r="B4">
        <v>20</v>
      </c>
      <c r="C4">
        <v>25</v>
      </c>
      <c r="D4">
        <v>30</v>
      </c>
      <c r="E4">
        <v>35</v>
      </c>
      <c r="F4">
        <v>40</v>
      </c>
      <c r="G4">
        <v>45</v>
      </c>
      <c r="H4">
        <v>50</v>
      </c>
    </row>
    <row r="5" spans="1:8" x14ac:dyDescent="0.25">
      <c r="A5" s="3">
        <v>144</v>
      </c>
      <c r="B5" s="4"/>
      <c r="C5" s="4"/>
      <c r="D5" s="4"/>
      <c r="E5" s="4"/>
      <c r="F5" s="4"/>
      <c r="G5" s="4"/>
      <c r="H5" s="4"/>
    </row>
    <row r="6" spans="1:8" x14ac:dyDescent="0.25">
      <c r="A6" s="2" t="s">
        <v>9</v>
      </c>
      <c r="B6" s="4">
        <v>163.7696</v>
      </c>
      <c r="C6" s="4">
        <v>106.63919999999999</v>
      </c>
      <c r="D6" s="4">
        <v>73.649600000000007</v>
      </c>
      <c r="E6" s="4">
        <v>55.3</v>
      </c>
      <c r="F6" s="4">
        <v>45.044799999999988</v>
      </c>
      <c r="G6" s="4">
        <v>39.099200000000017</v>
      </c>
      <c r="H6" s="4">
        <v>36.153600000000004</v>
      </c>
    </row>
    <row r="7" spans="1:8" x14ac:dyDescent="0.25">
      <c r="A7" s="2" t="s">
        <v>3</v>
      </c>
      <c r="B7" s="4">
        <v>161.36399999999998</v>
      </c>
      <c r="C7" s="4">
        <v>109.6232</v>
      </c>
      <c r="D7" s="4">
        <v>78.224800000000002</v>
      </c>
      <c r="E7" s="4">
        <v>59.923199999999994</v>
      </c>
      <c r="F7" s="4">
        <v>50.142399999999995</v>
      </c>
      <c r="G7" s="4">
        <v>44.614399999999975</v>
      </c>
      <c r="H7" s="4">
        <v>42.370400000000018</v>
      </c>
    </row>
    <row r="8" spans="1:8" x14ac:dyDescent="0.25">
      <c r="A8" s="3">
        <v>360</v>
      </c>
      <c r="B8" s="4"/>
      <c r="C8" s="4"/>
      <c r="D8" s="4"/>
      <c r="E8" s="4"/>
      <c r="F8" s="4"/>
      <c r="G8" s="4"/>
      <c r="H8" s="4"/>
    </row>
    <row r="9" spans="1:8" x14ac:dyDescent="0.25">
      <c r="A9" s="2" t="s">
        <v>9</v>
      </c>
      <c r="B9" s="4">
        <v>518.01279999999997</v>
      </c>
      <c r="C9" s="4">
        <v>313.64319999999998</v>
      </c>
      <c r="D9" s="4">
        <v>196.78239999999997</v>
      </c>
      <c r="E9" s="4">
        <v>131.9776</v>
      </c>
      <c r="F9" s="4">
        <v>93.67519999999999</v>
      </c>
      <c r="G9" s="4">
        <v>70.023999999999972</v>
      </c>
      <c r="H9" s="4">
        <v>57.650399999999991</v>
      </c>
    </row>
    <row r="10" spans="1:8" x14ac:dyDescent="0.25">
      <c r="A10" s="2" t="s">
        <v>3</v>
      </c>
      <c r="B10" s="4">
        <v>462.23040000000003</v>
      </c>
      <c r="C10" s="4">
        <v>284.99520000000001</v>
      </c>
      <c r="D10" s="4">
        <v>183.81440000000003</v>
      </c>
      <c r="E10" s="4">
        <v>124.92319999999999</v>
      </c>
      <c r="F10" s="4">
        <v>90.16</v>
      </c>
      <c r="G10" s="4">
        <v>70.965599999999995</v>
      </c>
      <c r="H10" s="4">
        <v>63.518400000000021</v>
      </c>
    </row>
    <row r="11" spans="1:8" x14ac:dyDescent="0.25">
      <c r="A11" s="3">
        <v>480</v>
      </c>
      <c r="B11" s="4"/>
      <c r="C11" s="4"/>
      <c r="D11" s="4"/>
      <c r="E11" s="4"/>
      <c r="F11" s="4"/>
      <c r="G11" s="4"/>
      <c r="H11" s="4"/>
    </row>
    <row r="12" spans="1:8" x14ac:dyDescent="0.25">
      <c r="A12" s="2" t="s">
        <v>9</v>
      </c>
      <c r="B12" s="4">
        <v>758.13760000000002</v>
      </c>
      <c r="C12" s="4">
        <v>450.34319999999997</v>
      </c>
      <c r="D12" s="4">
        <v>279.33920000000001</v>
      </c>
      <c r="E12" s="4">
        <v>184.44719999999998</v>
      </c>
      <c r="F12" s="4">
        <v>128.51599999999999</v>
      </c>
      <c r="G12" s="4">
        <v>93.170400000000015</v>
      </c>
      <c r="H12" s="4">
        <v>74.269599999999997</v>
      </c>
    </row>
    <row r="13" spans="1:8" x14ac:dyDescent="0.25">
      <c r="A13" s="2" t="s">
        <v>3</v>
      </c>
      <c r="B13" s="4">
        <v>658.81600000000003</v>
      </c>
      <c r="C13" s="4">
        <v>395.75360000000001</v>
      </c>
      <c r="D13" s="4">
        <v>249.72079999999997</v>
      </c>
      <c r="E13" s="4">
        <v>164.66</v>
      </c>
      <c r="F13" s="4">
        <v>114.63679999999999</v>
      </c>
      <c r="G13" s="4">
        <v>86.2136</v>
      </c>
      <c r="H13" s="4">
        <v>75.151200000000017</v>
      </c>
    </row>
    <row r="14" spans="1:8" x14ac:dyDescent="0.25">
      <c r="A14" s="3">
        <v>720</v>
      </c>
      <c r="B14" s="4"/>
      <c r="C14" s="4"/>
      <c r="D14" s="4"/>
      <c r="E14" s="4"/>
      <c r="F14" s="4"/>
      <c r="G14" s="4"/>
      <c r="H14" s="4"/>
    </row>
    <row r="15" spans="1:8" x14ac:dyDescent="0.25">
      <c r="A15" s="2" t="s">
        <v>9</v>
      </c>
      <c r="B15" s="4">
        <v>1386.2328</v>
      </c>
      <c r="C15" s="4">
        <v>793.21039999999994</v>
      </c>
      <c r="D15" s="4">
        <v>481.64480000000003</v>
      </c>
      <c r="E15" s="4">
        <v>313.80640000000005</v>
      </c>
      <c r="F15" s="4">
        <v>216.67759999999998</v>
      </c>
      <c r="G15" s="4">
        <v>152.58800000000002</v>
      </c>
      <c r="H15" s="4">
        <v>117.3712</v>
      </c>
    </row>
    <row r="16" spans="1:8" x14ac:dyDescent="0.25">
      <c r="A16" s="2" t="s">
        <v>3</v>
      </c>
      <c r="B16" s="4">
        <v>1115.2656000000002</v>
      </c>
      <c r="C16" s="4">
        <v>643.30400000000009</v>
      </c>
      <c r="D16" s="4">
        <v>389.02479999999997</v>
      </c>
      <c r="E16" s="4">
        <v>251.01360000000005</v>
      </c>
      <c r="F16" s="4">
        <v>169.32319999999999</v>
      </c>
      <c r="G16" s="4">
        <v>123.61599999999999</v>
      </c>
      <c r="H16" s="4">
        <v>105.5192</v>
      </c>
    </row>
    <row r="17" spans="1:8" x14ac:dyDescent="0.25">
      <c r="A17" s="3">
        <v>1080</v>
      </c>
      <c r="B17" s="4"/>
      <c r="C17" s="4"/>
      <c r="D17" s="4"/>
      <c r="E17" s="4"/>
      <c r="F17" s="4"/>
      <c r="G17" s="4"/>
      <c r="H17" s="4"/>
    </row>
    <row r="18" spans="1:8" x14ac:dyDescent="0.25">
      <c r="A18" s="2" t="s">
        <v>9</v>
      </c>
      <c r="B18" s="4">
        <v>2753.6959999999999</v>
      </c>
      <c r="C18" s="4">
        <v>1534.8472000000002</v>
      </c>
      <c r="D18" s="4">
        <v>897.76239999999996</v>
      </c>
      <c r="E18" s="4">
        <v>569.46879999999999</v>
      </c>
      <c r="F18" s="4">
        <v>392.2088</v>
      </c>
      <c r="G18" s="4">
        <v>276.90959999999995</v>
      </c>
      <c r="H18" s="4">
        <v>204.92399999999998</v>
      </c>
    </row>
    <row r="19" spans="1:8" x14ac:dyDescent="0.25">
      <c r="A19" s="2" t="s">
        <v>3</v>
      </c>
      <c r="B19" s="4">
        <v>2042.7072000000001</v>
      </c>
      <c r="C19" s="4">
        <v>1123.3647999999998</v>
      </c>
      <c r="D19" s="4">
        <v>651.47279999999989</v>
      </c>
      <c r="E19" s="4">
        <v>404.66800000000001</v>
      </c>
      <c r="F19" s="4">
        <v>271.32319999999999</v>
      </c>
      <c r="G19" s="4">
        <v>198.46959999999999</v>
      </c>
      <c r="H19" s="4">
        <v>170.04640000000001</v>
      </c>
    </row>
  </sheetData>
  <conditionalFormatting pivot="1" sqref="B5:H19">
    <cfRule type="cellIs" dxfId="0" priority="1" operator="between">
      <formula>400</formula>
      <formula>700</formula>
    </cfRule>
  </conditionalFormatting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986F7-CD9E-41E9-8E1C-DF4874083EE6}">
  <dimension ref="A1:G71"/>
  <sheetViews>
    <sheetView zoomScaleNormal="100" workbookViewId="0">
      <selection activeCell="H28" sqref="H28"/>
    </sheetView>
  </sheetViews>
  <sheetFormatPr defaultRowHeight="15" x14ac:dyDescent="0.25"/>
  <cols>
    <col min="2" max="3" width="17.140625" bestFit="1" customWidth="1"/>
    <col min="4" max="4" width="19.7109375" bestFit="1" customWidth="1"/>
    <col min="5" max="5" width="17.140625" bestFit="1" customWidth="1"/>
    <col min="6" max="6" width="9.7109375" bestFit="1" customWidth="1"/>
    <col min="7" max="7" width="12.42578125" bestFit="1" customWidth="1"/>
  </cols>
  <sheetData>
    <row r="1" spans="1:7" x14ac:dyDescent="0.25">
      <c r="A1" t="s">
        <v>0</v>
      </c>
      <c r="B1" t="s">
        <v>4</v>
      </c>
      <c r="C1" t="s">
        <v>5</v>
      </c>
      <c r="D1" t="s">
        <v>10</v>
      </c>
      <c r="E1" t="s">
        <v>1</v>
      </c>
      <c r="F1" t="s">
        <v>6</v>
      </c>
      <c r="G1" t="s">
        <v>2</v>
      </c>
    </row>
    <row r="2" spans="1:7" x14ac:dyDescent="0.25">
      <c r="A2" s="6">
        <v>3742.12</v>
      </c>
      <c r="B2" s="4">
        <v>300</v>
      </c>
      <c r="C2" s="6">
        <f>Table1[[#This Row],[Size]]-Table1[[#This Row],[Audio Size]]</f>
        <v>3442.12</v>
      </c>
      <c r="D2" s="4">
        <f>Table1[[#This Row],[Video Size]]*8/10</f>
        <v>2753.6959999999999</v>
      </c>
      <c r="E2" s="5">
        <v>1080</v>
      </c>
      <c r="F2" s="5">
        <v>20</v>
      </c>
      <c r="G2" s="5" t="s">
        <v>9</v>
      </c>
    </row>
    <row r="3" spans="1:7" x14ac:dyDescent="0.25">
      <c r="A3" s="6">
        <v>2853.384</v>
      </c>
      <c r="B3" s="4">
        <f>300</f>
        <v>300</v>
      </c>
      <c r="C3" s="6">
        <f>Table1[[#This Row],[Size]]-Table1[[#This Row],[Audio Size]]</f>
        <v>2553.384</v>
      </c>
      <c r="D3" s="4">
        <f>Table1[[#This Row],[Video Size]]*8/10</f>
        <v>2042.7072000000001</v>
      </c>
      <c r="E3" s="5">
        <v>1080</v>
      </c>
      <c r="F3" s="5">
        <v>20</v>
      </c>
      <c r="G3" s="5" t="s">
        <v>3</v>
      </c>
    </row>
    <row r="4" spans="1:7" x14ac:dyDescent="0.25">
      <c r="A4" s="6">
        <v>2218.5590000000002</v>
      </c>
      <c r="B4" s="4">
        <f>300</f>
        <v>300</v>
      </c>
      <c r="C4" s="6">
        <f>Table1[[#This Row],[Size]]-Table1[[#This Row],[Audio Size]]</f>
        <v>1918.5590000000002</v>
      </c>
      <c r="D4" s="4">
        <f>Table1[[#This Row],[Video Size]]*8/10</f>
        <v>1534.8472000000002</v>
      </c>
      <c r="E4" s="5">
        <v>1080</v>
      </c>
      <c r="F4" s="5">
        <v>25</v>
      </c>
      <c r="G4" s="5" t="s">
        <v>9</v>
      </c>
    </row>
    <row r="5" spans="1:7" x14ac:dyDescent="0.25">
      <c r="A5" s="6">
        <v>2032.7909999999999</v>
      </c>
      <c r="B5" s="4">
        <f>300</f>
        <v>300</v>
      </c>
      <c r="C5" s="6">
        <f>Table1[[#This Row],[Size]]-Table1[[#This Row],[Audio Size]]</f>
        <v>1732.7909999999999</v>
      </c>
      <c r="D5" s="4">
        <f>Table1[[#This Row],[Video Size]]*8/10</f>
        <v>1386.2328</v>
      </c>
      <c r="E5" s="5">
        <v>720</v>
      </c>
      <c r="F5" s="5">
        <v>20</v>
      </c>
      <c r="G5" s="5" t="s">
        <v>9</v>
      </c>
    </row>
    <row r="6" spans="1:7" x14ac:dyDescent="0.25">
      <c r="A6" s="6">
        <v>1704.2059999999999</v>
      </c>
      <c r="B6" s="4">
        <f>300</f>
        <v>300</v>
      </c>
      <c r="C6" s="6">
        <f>Table1[[#This Row],[Size]]-Table1[[#This Row],[Audio Size]]</f>
        <v>1404.2059999999999</v>
      </c>
      <c r="D6" s="4">
        <f>Table1[[#This Row],[Video Size]]*8/10</f>
        <v>1123.3647999999998</v>
      </c>
      <c r="E6" s="5">
        <v>1080</v>
      </c>
      <c r="F6" s="5">
        <v>25</v>
      </c>
      <c r="G6" s="5" t="s">
        <v>3</v>
      </c>
    </row>
    <row r="7" spans="1:7" x14ac:dyDescent="0.25">
      <c r="A7" s="6">
        <v>1694.0820000000001</v>
      </c>
      <c r="B7" s="4">
        <f>300</f>
        <v>300</v>
      </c>
      <c r="C7" s="6">
        <f>Table1[[#This Row],[Size]]-Table1[[#This Row],[Audio Size]]</f>
        <v>1394.0820000000001</v>
      </c>
      <c r="D7" s="4">
        <f>Table1[[#This Row],[Video Size]]*8/10</f>
        <v>1115.2656000000002</v>
      </c>
      <c r="E7" s="5">
        <v>720</v>
      </c>
      <c r="F7" s="5">
        <v>20</v>
      </c>
      <c r="G7" s="5" t="s">
        <v>3</v>
      </c>
    </row>
    <row r="8" spans="1:7" x14ac:dyDescent="0.25">
      <c r="A8" s="6">
        <v>1422.203</v>
      </c>
      <c r="B8" s="4">
        <f>300</f>
        <v>300</v>
      </c>
      <c r="C8" s="6">
        <f>Table1[[#This Row],[Size]]-Table1[[#This Row],[Audio Size]]</f>
        <v>1122.203</v>
      </c>
      <c r="D8" s="4">
        <f>Table1[[#This Row],[Video Size]]*8/10</f>
        <v>897.76239999999996</v>
      </c>
      <c r="E8" s="5">
        <v>1080</v>
      </c>
      <c r="F8" s="5">
        <v>30</v>
      </c>
      <c r="G8" s="5" t="s">
        <v>9</v>
      </c>
    </row>
    <row r="9" spans="1:7" x14ac:dyDescent="0.25">
      <c r="A9" s="6">
        <v>1291.5129999999999</v>
      </c>
      <c r="B9" s="4">
        <f>300</f>
        <v>300</v>
      </c>
      <c r="C9" s="6">
        <f>Table1[[#This Row],[Size]]-Table1[[#This Row],[Audio Size]]</f>
        <v>991.51299999999992</v>
      </c>
      <c r="D9" s="4">
        <f>Table1[[#This Row],[Video Size]]*8/10</f>
        <v>793.21039999999994</v>
      </c>
      <c r="E9" s="5">
        <v>720</v>
      </c>
      <c r="F9" s="5">
        <v>25</v>
      </c>
      <c r="G9" s="5" t="s">
        <v>9</v>
      </c>
    </row>
    <row r="10" spans="1:7" x14ac:dyDescent="0.25">
      <c r="A10" s="6">
        <v>1247.672</v>
      </c>
      <c r="B10" s="4">
        <f>300</f>
        <v>300</v>
      </c>
      <c r="C10" s="6">
        <f>Table1[[#This Row],[Size]]-Table1[[#This Row],[Audio Size]]</f>
        <v>947.67200000000003</v>
      </c>
      <c r="D10" s="4">
        <f>Table1[[#This Row],[Video Size]]*8/10</f>
        <v>758.13760000000002</v>
      </c>
      <c r="E10" s="5">
        <v>480</v>
      </c>
      <c r="F10" s="5">
        <v>20</v>
      </c>
      <c r="G10" s="5" t="s">
        <v>9</v>
      </c>
    </row>
    <row r="11" spans="1:7" x14ac:dyDescent="0.25">
      <c r="A11" s="6">
        <v>1123.52</v>
      </c>
      <c r="B11" s="4">
        <f>300</f>
        <v>300</v>
      </c>
      <c r="C11" s="6">
        <f>Table1[[#This Row],[Size]]-Table1[[#This Row],[Audio Size]]</f>
        <v>823.52</v>
      </c>
      <c r="D11" s="4">
        <f>Table1[[#This Row],[Video Size]]*8/10</f>
        <v>658.81600000000003</v>
      </c>
      <c r="E11" s="5">
        <v>480</v>
      </c>
      <c r="F11" s="5">
        <v>20</v>
      </c>
      <c r="G11" s="5" t="s">
        <v>3</v>
      </c>
    </row>
    <row r="12" spans="1:7" x14ac:dyDescent="0.25">
      <c r="A12" s="6">
        <v>1114.3409999999999</v>
      </c>
      <c r="B12" s="4">
        <f>300</f>
        <v>300</v>
      </c>
      <c r="C12" s="6">
        <f>Table1[[#This Row],[Size]]-Table1[[#This Row],[Audio Size]]</f>
        <v>814.34099999999989</v>
      </c>
      <c r="D12" s="4">
        <f>Table1[[#This Row],[Video Size]]*8/10</f>
        <v>651.47279999999989</v>
      </c>
      <c r="E12" s="5">
        <v>1080</v>
      </c>
      <c r="F12" s="5">
        <v>30</v>
      </c>
      <c r="G12" s="5" t="s">
        <v>3</v>
      </c>
    </row>
    <row r="13" spans="1:7" x14ac:dyDescent="0.25">
      <c r="A13" s="6">
        <v>1104.1300000000001</v>
      </c>
      <c r="B13" s="4">
        <f>300</f>
        <v>300</v>
      </c>
      <c r="C13" s="6">
        <f>Table1[[#This Row],[Size]]-Table1[[#This Row],[Audio Size]]</f>
        <v>804.13000000000011</v>
      </c>
      <c r="D13" s="4">
        <f>Table1[[#This Row],[Video Size]]*8/10</f>
        <v>643.30400000000009</v>
      </c>
      <c r="E13" s="5">
        <v>720</v>
      </c>
      <c r="F13" s="5">
        <v>25</v>
      </c>
      <c r="G13" s="5" t="s">
        <v>3</v>
      </c>
    </row>
    <row r="14" spans="1:7" x14ac:dyDescent="0.25">
      <c r="A14" s="6">
        <v>1011.836</v>
      </c>
      <c r="B14" s="4">
        <f>300</f>
        <v>300</v>
      </c>
      <c r="C14" s="6">
        <f>Table1[[#This Row],[Size]]-Table1[[#This Row],[Audio Size]]</f>
        <v>711.83600000000001</v>
      </c>
      <c r="D14" s="4">
        <f>Table1[[#This Row],[Video Size]]*8/10</f>
        <v>569.46879999999999</v>
      </c>
      <c r="E14" s="5">
        <v>1080</v>
      </c>
      <c r="F14" s="5">
        <v>35</v>
      </c>
      <c r="G14" s="5" t="s">
        <v>9</v>
      </c>
    </row>
    <row r="15" spans="1:7" x14ac:dyDescent="0.25">
      <c r="A15" s="6">
        <v>947.51599999999996</v>
      </c>
      <c r="B15" s="4">
        <f>300</f>
        <v>300</v>
      </c>
      <c r="C15" s="6">
        <f>Table1[[#This Row],[Size]]-Table1[[#This Row],[Audio Size]]</f>
        <v>647.51599999999996</v>
      </c>
      <c r="D15" s="4">
        <f>Table1[[#This Row],[Video Size]]*8/10</f>
        <v>518.01279999999997</v>
      </c>
      <c r="E15" s="5">
        <v>360</v>
      </c>
      <c r="F15" s="5">
        <v>20</v>
      </c>
      <c r="G15" s="5" t="s">
        <v>9</v>
      </c>
    </row>
    <row r="16" spans="1:7" x14ac:dyDescent="0.25">
      <c r="A16" s="6">
        <v>902.05600000000004</v>
      </c>
      <c r="B16" s="4">
        <f>300</f>
        <v>300</v>
      </c>
      <c r="C16" s="6">
        <f>Table1[[#This Row],[Size]]-Table1[[#This Row],[Audio Size]]</f>
        <v>602.05600000000004</v>
      </c>
      <c r="D16" s="4">
        <f>Table1[[#This Row],[Video Size]]*8/10</f>
        <v>481.64480000000003</v>
      </c>
      <c r="E16" s="5">
        <v>720</v>
      </c>
      <c r="F16" s="5">
        <v>30</v>
      </c>
      <c r="G16" s="5" t="s">
        <v>9</v>
      </c>
    </row>
    <row r="17" spans="1:7" x14ac:dyDescent="0.25">
      <c r="A17" s="6">
        <v>877.78800000000001</v>
      </c>
      <c r="B17" s="4">
        <f>300</f>
        <v>300</v>
      </c>
      <c r="C17" s="6">
        <f>Table1[[#This Row],[Size]]-Table1[[#This Row],[Audio Size]]</f>
        <v>577.78800000000001</v>
      </c>
      <c r="D17" s="4">
        <f>Table1[[#This Row],[Video Size]]*8/10</f>
        <v>462.23040000000003</v>
      </c>
      <c r="E17" s="5">
        <v>360</v>
      </c>
      <c r="F17" s="5">
        <v>20</v>
      </c>
      <c r="G17" s="5" t="s">
        <v>3</v>
      </c>
    </row>
    <row r="18" spans="1:7" x14ac:dyDescent="0.25">
      <c r="A18" s="6">
        <v>862.92899999999997</v>
      </c>
      <c r="B18" s="4">
        <f>300</f>
        <v>300</v>
      </c>
      <c r="C18" s="6">
        <f>Table1[[#This Row],[Size]]-Table1[[#This Row],[Audio Size]]</f>
        <v>562.92899999999997</v>
      </c>
      <c r="D18" s="4">
        <f>Table1[[#This Row],[Video Size]]*8/10</f>
        <v>450.34319999999997</v>
      </c>
      <c r="E18" s="5">
        <v>480</v>
      </c>
      <c r="F18" s="5">
        <v>25</v>
      </c>
      <c r="G18" s="5" t="s">
        <v>9</v>
      </c>
    </row>
    <row r="19" spans="1:7" x14ac:dyDescent="0.25">
      <c r="A19" s="6">
        <v>805.83500000000004</v>
      </c>
      <c r="B19" s="4">
        <f>300</f>
        <v>300</v>
      </c>
      <c r="C19" s="6">
        <f>Table1[[#This Row],[Size]]-Table1[[#This Row],[Audio Size]]</f>
        <v>505.83500000000004</v>
      </c>
      <c r="D19" s="4">
        <f>Table1[[#This Row],[Video Size]]*8/10</f>
        <v>404.66800000000001</v>
      </c>
      <c r="E19" s="5">
        <v>1080</v>
      </c>
      <c r="F19" s="5">
        <v>35</v>
      </c>
      <c r="G19" s="5" t="s">
        <v>3</v>
      </c>
    </row>
    <row r="20" spans="1:7" x14ac:dyDescent="0.25">
      <c r="A20" s="6">
        <v>794.69200000000001</v>
      </c>
      <c r="B20" s="4">
        <f>300</f>
        <v>300</v>
      </c>
      <c r="C20" s="6">
        <f>Table1[[#This Row],[Size]]-Table1[[#This Row],[Audio Size]]</f>
        <v>494.69200000000001</v>
      </c>
      <c r="D20" s="4">
        <f>Table1[[#This Row],[Video Size]]*8/10</f>
        <v>395.75360000000001</v>
      </c>
      <c r="E20" s="5">
        <v>480</v>
      </c>
      <c r="F20" s="5">
        <v>25</v>
      </c>
      <c r="G20" s="5" t="s">
        <v>3</v>
      </c>
    </row>
    <row r="21" spans="1:7" x14ac:dyDescent="0.25">
      <c r="A21" s="6">
        <v>790.26099999999997</v>
      </c>
      <c r="B21" s="4">
        <f>300</f>
        <v>300</v>
      </c>
      <c r="C21" s="6">
        <f>Table1[[#This Row],[Size]]-Table1[[#This Row],[Audio Size]]</f>
        <v>490.26099999999997</v>
      </c>
      <c r="D21" s="4">
        <f>Table1[[#This Row],[Video Size]]*8/10</f>
        <v>392.2088</v>
      </c>
      <c r="E21" s="5">
        <v>1080</v>
      </c>
      <c r="F21" s="5">
        <v>40</v>
      </c>
      <c r="G21" s="5" t="s">
        <v>9</v>
      </c>
    </row>
    <row r="22" spans="1:7" x14ac:dyDescent="0.25">
      <c r="A22" s="6">
        <v>786.28099999999995</v>
      </c>
      <c r="B22" s="4">
        <f>300</f>
        <v>300</v>
      </c>
      <c r="C22" s="6">
        <f>Table1[[#This Row],[Size]]-Table1[[#This Row],[Audio Size]]</f>
        <v>486.28099999999995</v>
      </c>
      <c r="D22" s="4">
        <f>Table1[[#This Row],[Video Size]]*8/10</f>
        <v>389.02479999999997</v>
      </c>
      <c r="E22" s="5">
        <v>720</v>
      </c>
      <c r="F22" s="5">
        <v>30</v>
      </c>
      <c r="G22" s="5" t="s">
        <v>3</v>
      </c>
    </row>
    <row r="23" spans="1:7" x14ac:dyDescent="0.25">
      <c r="A23" s="6">
        <v>692.25800000000004</v>
      </c>
      <c r="B23" s="4">
        <f>300</f>
        <v>300</v>
      </c>
      <c r="C23" s="6">
        <f>Table1[[#This Row],[Size]]-Table1[[#This Row],[Audio Size]]</f>
        <v>392.25800000000004</v>
      </c>
      <c r="D23" s="4">
        <f>Table1[[#This Row],[Video Size]]*8/10</f>
        <v>313.80640000000005</v>
      </c>
      <c r="E23" s="5">
        <v>720</v>
      </c>
      <c r="F23" s="5">
        <v>35</v>
      </c>
      <c r="G23" s="5" t="s">
        <v>9</v>
      </c>
    </row>
    <row r="24" spans="1:7" x14ac:dyDescent="0.25">
      <c r="A24" s="6">
        <v>692.05399999999997</v>
      </c>
      <c r="B24" s="4">
        <f>300</f>
        <v>300</v>
      </c>
      <c r="C24" s="6">
        <f>Table1[[#This Row],[Size]]-Table1[[#This Row],[Audio Size]]</f>
        <v>392.05399999999997</v>
      </c>
      <c r="D24" s="4">
        <f>Table1[[#This Row],[Video Size]]*8/10</f>
        <v>313.64319999999998</v>
      </c>
      <c r="E24" s="5">
        <v>360</v>
      </c>
      <c r="F24" s="5">
        <v>25</v>
      </c>
      <c r="G24" s="5" t="s">
        <v>9</v>
      </c>
    </row>
    <row r="25" spans="1:7" x14ac:dyDescent="0.25">
      <c r="A25" s="6">
        <v>656.24400000000003</v>
      </c>
      <c r="B25" s="4">
        <f>300</f>
        <v>300</v>
      </c>
      <c r="C25" s="6">
        <f>Table1[[#This Row],[Size]]-Table1[[#This Row],[Audio Size]]</f>
        <v>356.24400000000003</v>
      </c>
      <c r="D25" s="4">
        <f>Table1[[#This Row],[Video Size]]*8/10</f>
        <v>284.99520000000001</v>
      </c>
      <c r="E25" s="5">
        <v>360</v>
      </c>
      <c r="F25" s="5">
        <v>25</v>
      </c>
      <c r="G25" s="5" t="s">
        <v>3</v>
      </c>
    </row>
    <row r="26" spans="1:7" x14ac:dyDescent="0.25">
      <c r="A26" s="6">
        <v>649.17399999999998</v>
      </c>
      <c r="B26" s="4">
        <f>300</f>
        <v>300</v>
      </c>
      <c r="C26" s="6">
        <f>Table1[[#This Row],[Size]]-Table1[[#This Row],[Audio Size]]</f>
        <v>349.17399999999998</v>
      </c>
      <c r="D26" s="4">
        <f>Table1[[#This Row],[Video Size]]*8/10</f>
        <v>279.33920000000001</v>
      </c>
      <c r="E26" s="5">
        <v>480</v>
      </c>
      <c r="F26" s="5">
        <v>30</v>
      </c>
      <c r="G26" s="5" t="s">
        <v>9</v>
      </c>
    </row>
    <row r="27" spans="1:7" x14ac:dyDescent="0.25">
      <c r="A27" s="6">
        <v>646.13699999999994</v>
      </c>
      <c r="B27" s="4">
        <f>300</f>
        <v>300</v>
      </c>
      <c r="C27" s="6">
        <f>Table1[[#This Row],[Size]]-Table1[[#This Row],[Audio Size]]</f>
        <v>346.13699999999994</v>
      </c>
      <c r="D27" s="4">
        <f>Table1[[#This Row],[Video Size]]*8/10</f>
        <v>276.90959999999995</v>
      </c>
      <c r="E27" s="5">
        <v>1080</v>
      </c>
      <c r="F27" s="5">
        <v>45</v>
      </c>
      <c r="G27" s="5" t="s">
        <v>9</v>
      </c>
    </row>
    <row r="28" spans="1:7" x14ac:dyDescent="0.25">
      <c r="A28" s="6">
        <v>639.154</v>
      </c>
      <c r="B28" s="4">
        <f>300</f>
        <v>300</v>
      </c>
      <c r="C28" s="6">
        <f>Table1[[#This Row],[Size]]-Table1[[#This Row],[Audio Size]]</f>
        <v>339.154</v>
      </c>
      <c r="D28" s="4">
        <f>Table1[[#This Row],[Video Size]]*8/10</f>
        <v>271.32319999999999</v>
      </c>
      <c r="E28" s="5">
        <v>1080</v>
      </c>
      <c r="F28" s="5">
        <v>40</v>
      </c>
      <c r="G28" s="5" t="s">
        <v>3</v>
      </c>
    </row>
    <row r="29" spans="1:7" x14ac:dyDescent="0.25">
      <c r="A29" s="6">
        <v>613.76700000000005</v>
      </c>
      <c r="B29" s="4">
        <f>300</f>
        <v>300</v>
      </c>
      <c r="C29" s="6">
        <f>Table1[[#This Row],[Size]]-Table1[[#This Row],[Audio Size]]</f>
        <v>313.76700000000005</v>
      </c>
      <c r="D29" s="4">
        <f>Table1[[#This Row],[Video Size]]*8/10</f>
        <v>251.01360000000005</v>
      </c>
      <c r="E29" s="5">
        <v>720</v>
      </c>
      <c r="F29" s="5">
        <v>35</v>
      </c>
      <c r="G29" s="5" t="s">
        <v>3</v>
      </c>
    </row>
    <row r="30" spans="1:7" x14ac:dyDescent="0.25">
      <c r="A30" s="6">
        <v>612.15099999999995</v>
      </c>
      <c r="B30" s="4">
        <f>300</f>
        <v>300</v>
      </c>
      <c r="C30" s="6">
        <f>Table1[[#This Row],[Size]]-Table1[[#This Row],[Audio Size]]</f>
        <v>312.15099999999995</v>
      </c>
      <c r="D30" s="4">
        <f>Table1[[#This Row],[Video Size]]*8/10</f>
        <v>249.72079999999997</v>
      </c>
      <c r="E30" s="5">
        <v>480</v>
      </c>
      <c r="F30" s="5">
        <v>30</v>
      </c>
      <c r="G30" s="5" t="s">
        <v>3</v>
      </c>
    </row>
    <row r="31" spans="1:7" x14ac:dyDescent="0.25">
      <c r="A31" s="6">
        <v>570.84699999999998</v>
      </c>
      <c r="B31" s="4">
        <f>300</f>
        <v>300</v>
      </c>
      <c r="C31" s="6">
        <f>Table1[[#This Row],[Size]]-Table1[[#This Row],[Audio Size]]</f>
        <v>270.84699999999998</v>
      </c>
      <c r="D31" s="4">
        <f>Table1[[#This Row],[Video Size]]*8/10</f>
        <v>216.67759999999998</v>
      </c>
      <c r="E31" s="5">
        <v>720</v>
      </c>
      <c r="F31" s="5">
        <v>40</v>
      </c>
      <c r="G31" s="5" t="s">
        <v>9</v>
      </c>
    </row>
    <row r="32" spans="1:7" x14ac:dyDescent="0.25">
      <c r="A32" s="6">
        <v>556.15499999999997</v>
      </c>
      <c r="B32" s="4">
        <f>300</f>
        <v>300</v>
      </c>
      <c r="C32" s="6">
        <f>Table1[[#This Row],[Size]]-Table1[[#This Row],[Audio Size]]</f>
        <v>256.15499999999997</v>
      </c>
      <c r="D32" s="4">
        <f>Table1[[#This Row],[Video Size]]*8/10</f>
        <v>204.92399999999998</v>
      </c>
      <c r="E32" s="5">
        <v>1080</v>
      </c>
      <c r="F32" s="5">
        <v>50</v>
      </c>
      <c r="G32" s="5" t="s">
        <v>9</v>
      </c>
    </row>
    <row r="33" spans="1:7" x14ac:dyDescent="0.25">
      <c r="A33" s="6">
        <v>548.08699999999999</v>
      </c>
      <c r="B33" s="4">
        <f>300</f>
        <v>300</v>
      </c>
      <c r="C33" s="6">
        <f>Table1[[#This Row],[Size]]-Table1[[#This Row],[Audio Size]]</f>
        <v>248.08699999999999</v>
      </c>
      <c r="D33" s="4">
        <f>Table1[[#This Row],[Video Size]]*8/10</f>
        <v>198.46959999999999</v>
      </c>
      <c r="E33" s="5">
        <v>1080</v>
      </c>
      <c r="F33" s="5">
        <v>45</v>
      </c>
      <c r="G33" s="5" t="s">
        <v>3</v>
      </c>
    </row>
    <row r="34" spans="1:7" x14ac:dyDescent="0.25">
      <c r="A34" s="6">
        <v>545.97799999999995</v>
      </c>
      <c r="B34" s="4">
        <f>300</f>
        <v>300</v>
      </c>
      <c r="C34" s="6">
        <f>Table1[[#This Row],[Size]]-Table1[[#This Row],[Audio Size]]</f>
        <v>245.97799999999995</v>
      </c>
      <c r="D34" s="4">
        <f>Table1[[#This Row],[Video Size]]*8/10</f>
        <v>196.78239999999997</v>
      </c>
      <c r="E34" s="5">
        <v>360</v>
      </c>
      <c r="F34" s="5">
        <v>30</v>
      </c>
      <c r="G34" s="5" t="s">
        <v>9</v>
      </c>
    </row>
    <row r="35" spans="1:7" x14ac:dyDescent="0.25">
      <c r="A35" s="6">
        <v>530.55899999999997</v>
      </c>
      <c r="B35" s="4">
        <f>300</f>
        <v>300</v>
      </c>
      <c r="C35" s="6">
        <f>Table1[[#This Row],[Size]]-Table1[[#This Row],[Audio Size]]</f>
        <v>230.55899999999997</v>
      </c>
      <c r="D35" s="4">
        <f>Table1[[#This Row],[Video Size]]*8/10</f>
        <v>184.44719999999998</v>
      </c>
      <c r="E35" s="5">
        <v>480</v>
      </c>
      <c r="F35" s="5">
        <v>35</v>
      </c>
      <c r="G35" s="5" t="s">
        <v>9</v>
      </c>
    </row>
    <row r="36" spans="1:7" x14ac:dyDescent="0.25">
      <c r="A36" s="6">
        <v>529.76800000000003</v>
      </c>
      <c r="B36" s="4">
        <f>300</f>
        <v>300</v>
      </c>
      <c r="C36" s="6">
        <f>Table1[[#This Row],[Size]]-Table1[[#This Row],[Audio Size]]</f>
        <v>229.76800000000003</v>
      </c>
      <c r="D36" s="4">
        <f>Table1[[#This Row],[Video Size]]*8/10</f>
        <v>183.81440000000003</v>
      </c>
      <c r="E36" s="5">
        <v>360</v>
      </c>
      <c r="F36" s="5">
        <v>30</v>
      </c>
      <c r="G36" s="5" t="s">
        <v>3</v>
      </c>
    </row>
    <row r="37" spans="1:7" x14ac:dyDescent="0.25">
      <c r="A37" s="6">
        <v>512.55799999999999</v>
      </c>
      <c r="B37" s="4">
        <f>300</f>
        <v>300</v>
      </c>
      <c r="C37" s="6">
        <f>Table1[[#This Row],[Size]]-Table1[[#This Row],[Audio Size]]</f>
        <v>212.55799999999999</v>
      </c>
      <c r="D37" s="4">
        <f>Table1[[#This Row],[Video Size]]*8/10</f>
        <v>170.04640000000001</v>
      </c>
      <c r="E37" s="5">
        <v>1080</v>
      </c>
      <c r="F37" s="5">
        <v>50</v>
      </c>
      <c r="G37" s="5" t="s">
        <v>3</v>
      </c>
    </row>
    <row r="38" spans="1:7" x14ac:dyDescent="0.25">
      <c r="A38" s="6">
        <v>511.654</v>
      </c>
      <c r="B38" s="4">
        <f>300</f>
        <v>300</v>
      </c>
      <c r="C38" s="6">
        <f>Table1[[#This Row],[Size]]-Table1[[#This Row],[Audio Size]]</f>
        <v>211.654</v>
      </c>
      <c r="D38" s="4">
        <f>Table1[[#This Row],[Video Size]]*8/10</f>
        <v>169.32319999999999</v>
      </c>
      <c r="E38" s="5">
        <v>720</v>
      </c>
      <c r="F38" s="5">
        <v>40</v>
      </c>
      <c r="G38" s="5" t="s">
        <v>3</v>
      </c>
    </row>
    <row r="39" spans="1:7" x14ac:dyDescent="0.25">
      <c r="A39" s="6">
        <v>505.82499999999999</v>
      </c>
      <c r="B39" s="4">
        <f>300</f>
        <v>300</v>
      </c>
      <c r="C39" s="6">
        <f>Table1[[#This Row],[Size]]-Table1[[#This Row],[Audio Size]]</f>
        <v>205.82499999999999</v>
      </c>
      <c r="D39" s="4">
        <f>Table1[[#This Row],[Video Size]]*8/10</f>
        <v>164.66</v>
      </c>
      <c r="E39" s="5">
        <v>480</v>
      </c>
      <c r="F39" s="5">
        <v>35</v>
      </c>
      <c r="G39" s="5" t="s">
        <v>3</v>
      </c>
    </row>
    <row r="40" spans="1:7" x14ac:dyDescent="0.25">
      <c r="A40" s="6">
        <v>504.71199999999999</v>
      </c>
      <c r="B40" s="4">
        <f>300</f>
        <v>300</v>
      </c>
      <c r="C40" s="6">
        <f>Table1[[#This Row],[Size]]-Table1[[#This Row],[Audio Size]]</f>
        <v>204.71199999999999</v>
      </c>
      <c r="D40" s="4">
        <f>Table1[[#This Row],[Video Size]]*8/10</f>
        <v>163.7696</v>
      </c>
      <c r="E40" s="5">
        <v>144</v>
      </c>
      <c r="F40" s="5">
        <v>20</v>
      </c>
      <c r="G40" s="5" t="s">
        <v>9</v>
      </c>
    </row>
    <row r="41" spans="1:7" x14ac:dyDescent="0.25">
      <c r="A41" s="6">
        <v>501.70499999999998</v>
      </c>
      <c r="B41" s="4">
        <f>300</f>
        <v>300</v>
      </c>
      <c r="C41" s="6">
        <f>Table1[[#This Row],[Size]]-Table1[[#This Row],[Audio Size]]</f>
        <v>201.70499999999998</v>
      </c>
      <c r="D41" s="4">
        <f>Table1[[#This Row],[Video Size]]*8/10</f>
        <v>161.36399999999998</v>
      </c>
      <c r="E41" s="5">
        <v>144</v>
      </c>
      <c r="F41" s="5">
        <v>20</v>
      </c>
      <c r="G41" s="5" t="s">
        <v>3</v>
      </c>
    </row>
    <row r="42" spans="1:7" x14ac:dyDescent="0.25">
      <c r="A42" s="6">
        <v>490.73500000000001</v>
      </c>
      <c r="B42" s="4">
        <f>300</f>
        <v>300</v>
      </c>
      <c r="C42" s="6">
        <f>Table1[[#This Row],[Size]]-Table1[[#This Row],[Audio Size]]</f>
        <v>190.73500000000001</v>
      </c>
      <c r="D42" s="4">
        <f>Table1[[#This Row],[Video Size]]*8/10</f>
        <v>152.58800000000002</v>
      </c>
      <c r="E42" s="5">
        <v>720</v>
      </c>
      <c r="F42" s="5">
        <v>45</v>
      </c>
      <c r="G42" s="5" t="s">
        <v>9</v>
      </c>
    </row>
    <row r="43" spans="1:7" x14ac:dyDescent="0.25">
      <c r="A43" s="6">
        <v>464.97199999999998</v>
      </c>
      <c r="B43" s="4">
        <f>300</f>
        <v>300</v>
      </c>
      <c r="C43" s="6">
        <f>Table1[[#This Row],[Size]]-Table1[[#This Row],[Audio Size]]</f>
        <v>164.97199999999998</v>
      </c>
      <c r="D43" s="4">
        <f>Table1[[#This Row],[Video Size]]*8/10</f>
        <v>131.9776</v>
      </c>
      <c r="E43" s="5">
        <v>360</v>
      </c>
      <c r="F43" s="5">
        <v>35</v>
      </c>
      <c r="G43" s="5" t="s">
        <v>9</v>
      </c>
    </row>
    <row r="44" spans="1:7" x14ac:dyDescent="0.25">
      <c r="A44" s="6">
        <v>460.64499999999998</v>
      </c>
      <c r="B44" s="4">
        <f>300</f>
        <v>300</v>
      </c>
      <c r="C44" s="6">
        <f>Table1[[#This Row],[Size]]-Table1[[#This Row],[Audio Size]]</f>
        <v>160.64499999999998</v>
      </c>
      <c r="D44" s="4">
        <f>Table1[[#This Row],[Video Size]]*8/10</f>
        <v>128.51599999999999</v>
      </c>
      <c r="E44" s="5">
        <v>480</v>
      </c>
      <c r="F44" s="5">
        <v>40</v>
      </c>
      <c r="G44" s="5" t="s">
        <v>9</v>
      </c>
    </row>
    <row r="45" spans="1:7" x14ac:dyDescent="0.25">
      <c r="A45" s="6">
        <v>456.154</v>
      </c>
      <c r="B45" s="4">
        <f>300</f>
        <v>300</v>
      </c>
      <c r="C45" s="6">
        <f>Table1[[#This Row],[Size]]-Table1[[#This Row],[Audio Size]]</f>
        <v>156.154</v>
      </c>
      <c r="D45" s="4">
        <f>Table1[[#This Row],[Video Size]]*8/10</f>
        <v>124.92319999999999</v>
      </c>
      <c r="E45" s="5">
        <v>360</v>
      </c>
      <c r="F45" s="5">
        <v>35</v>
      </c>
      <c r="G45" s="5" t="s">
        <v>3</v>
      </c>
    </row>
    <row r="46" spans="1:7" x14ac:dyDescent="0.25">
      <c r="A46" s="6">
        <v>454.52</v>
      </c>
      <c r="B46" s="4">
        <f>300</f>
        <v>300</v>
      </c>
      <c r="C46" s="6">
        <f>Table1[[#This Row],[Size]]-Table1[[#This Row],[Audio Size]]</f>
        <v>154.51999999999998</v>
      </c>
      <c r="D46" s="4">
        <f>Table1[[#This Row],[Video Size]]*8/10</f>
        <v>123.61599999999999</v>
      </c>
      <c r="E46" s="5">
        <v>720</v>
      </c>
      <c r="F46" s="5">
        <v>45</v>
      </c>
      <c r="G46" s="5" t="s">
        <v>3</v>
      </c>
    </row>
    <row r="47" spans="1:7" x14ac:dyDescent="0.25">
      <c r="A47" s="6">
        <v>446.714</v>
      </c>
      <c r="B47" s="4">
        <f>300</f>
        <v>300</v>
      </c>
      <c r="C47" s="6">
        <f>Table1[[#This Row],[Size]]-Table1[[#This Row],[Audio Size]]</f>
        <v>146.714</v>
      </c>
      <c r="D47" s="4">
        <f>Table1[[#This Row],[Video Size]]*8/10</f>
        <v>117.3712</v>
      </c>
      <c r="E47" s="5">
        <v>720</v>
      </c>
      <c r="F47" s="5">
        <v>50</v>
      </c>
      <c r="G47" s="5" t="s">
        <v>9</v>
      </c>
    </row>
    <row r="48" spans="1:7" x14ac:dyDescent="0.25">
      <c r="A48" s="6">
        <v>443.29599999999999</v>
      </c>
      <c r="B48" s="4">
        <f>300</f>
        <v>300</v>
      </c>
      <c r="C48" s="6">
        <f>Table1[[#This Row],[Size]]-Table1[[#This Row],[Audio Size]]</f>
        <v>143.29599999999999</v>
      </c>
      <c r="D48" s="4">
        <f>Table1[[#This Row],[Video Size]]*8/10</f>
        <v>114.63679999999999</v>
      </c>
      <c r="E48" s="5">
        <v>480</v>
      </c>
      <c r="F48" s="5">
        <v>40</v>
      </c>
      <c r="G48" s="5" t="s">
        <v>3</v>
      </c>
    </row>
    <row r="49" spans="1:7" x14ac:dyDescent="0.25">
      <c r="A49" s="6">
        <v>437.029</v>
      </c>
      <c r="B49" s="4">
        <f>300</f>
        <v>300</v>
      </c>
      <c r="C49" s="6">
        <f>Table1[[#This Row],[Size]]-Table1[[#This Row],[Audio Size]]</f>
        <v>137.029</v>
      </c>
      <c r="D49" s="4">
        <f>Table1[[#This Row],[Video Size]]*8/10</f>
        <v>109.6232</v>
      </c>
      <c r="E49" s="5">
        <v>144</v>
      </c>
      <c r="F49" s="5">
        <v>25</v>
      </c>
      <c r="G49" s="5" t="s">
        <v>3</v>
      </c>
    </row>
    <row r="50" spans="1:7" x14ac:dyDescent="0.25">
      <c r="A50" s="6">
        <v>433.29899999999998</v>
      </c>
      <c r="B50" s="4">
        <f>300</f>
        <v>300</v>
      </c>
      <c r="C50" s="6">
        <f>Table1[[#This Row],[Size]]-Table1[[#This Row],[Audio Size]]</f>
        <v>133.29899999999998</v>
      </c>
      <c r="D50" s="4">
        <f>Table1[[#This Row],[Video Size]]*8/10</f>
        <v>106.63919999999999</v>
      </c>
      <c r="E50" s="5">
        <v>144</v>
      </c>
      <c r="F50" s="5">
        <v>25</v>
      </c>
      <c r="G50" s="5" t="s">
        <v>9</v>
      </c>
    </row>
    <row r="51" spans="1:7" x14ac:dyDescent="0.25">
      <c r="A51" s="6">
        <v>431.899</v>
      </c>
      <c r="B51" s="4">
        <f>300</f>
        <v>300</v>
      </c>
      <c r="C51" s="6">
        <f>Table1[[#This Row],[Size]]-Table1[[#This Row],[Audio Size]]</f>
        <v>131.899</v>
      </c>
      <c r="D51" s="4">
        <f>Table1[[#This Row],[Video Size]]*8/10</f>
        <v>105.5192</v>
      </c>
      <c r="E51" s="5">
        <v>720</v>
      </c>
      <c r="F51" s="5">
        <v>50</v>
      </c>
      <c r="G51" s="5" t="s">
        <v>3</v>
      </c>
    </row>
    <row r="52" spans="1:7" x14ac:dyDescent="0.25">
      <c r="A52" s="6">
        <v>417.09399999999999</v>
      </c>
      <c r="B52" s="4">
        <f>300</f>
        <v>300</v>
      </c>
      <c r="C52" s="6">
        <f>Table1[[#This Row],[Size]]-Table1[[#This Row],[Audio Size]]</f>
        <v>117.09399999999999</v>
      </c>
      <c r="D52" s="4">
        <f>Table1[[#This Row],[Video Size]]*8/10</f>
        <v>93.67519999999999</v>
      </c>
      <c r="E52" s="5">
        <v>360</v>
      </c>
      <c r="F52" s="5">
        <v>40</v>
      </c>
      <c r="G52" s="5" t="s">
        <v>9</v>
      </c>
    </row>
    <row r="53" spans="1:7" x14ac:dyDescent="0.25">
      <c r="A53" s="6">
        <v>416.46300000000002</v>
      </c>
      <c r="B53" s="4">
        <f>300</f>
        <v>300</v>
      </c>
      <c r="C53" s="6">
        <f>Table1[[#This Row],[Size]]-Table1[[#This Row],[Audio Size]]</f>
        <v>116.46300000000002</v>
      </c>
      <c r="D53" s="4">
        <f>Table1[[#This Row],[Video Size]]*8/10</f>
        <v>93.170400000000015</v>
      </c>
      <c r="E53" s="5">
        <v>480</v>
      </c>
      <c r="F53" s="5">
        <v>45</v>
      </c>
      <c r="G53" s="5" t="s">
        <v>9</v>
      </c>
    </row>
    <row r="54" spans="1:7" x14ac:dyDescent="0.25">
      <c r="A54" s="6">
        <v>412.7</v>
      </c>
      <c r="B54" s="4">
        <f>300</f>
        <v>300</v>
      </c>
      <c r="C54" s="6">
        <f>Table1[[#This Row],[Size]]-Table1[[#This Row],[Audio Size]]</f>
        <v>112.69999999999999</v>
      </c>
      <c r="D54" s="4">
        <f>Table1[[#This Row],[Video Size]]*8/10</f>
        <v>90.16</v>
      </c>
      <c r="E54" s="5">
        <v>360</v>
      </c>
      <c r="F54" s="5">
        <v>40</v>
      </c>
      <c r="G54" s="5" t="s">
        <v>3</v>
      </c>
    </row>
    <row r="55" spans="1:7" x14ac:dyDescent="0.25">
      <c r="A55" s="6">
        <v>407.767</v>
      </c>
      <c r="B55" s="4">
        <f>300</f>
        <v>300</v>
      </c>
      <c r="C55" s="6">
        <f>Table1[[#This Row],[Size]]-Table1[[#This Row],[Audio Size]]</f>
        <v>107.767</v>
      </c>
      <c r="D55" s="4">
        <f>Table1[[#This Row],[Video Size]]*8/10</f>
        <v>86.2136</v>
      </c>
      <c r="E55" s="5">
        <v>480</v>
      </c>
      <c r="F55" s="5">
        <v>45</v>
      </c>
      <c r="G55" s="5" t="s">
        <v>3</v>
      </c>
    </row>
    <row r="56" spans="1:7" x14ac:dyDescent="0.25">
      <c r="A56" s="6">
        <v>397.78100000000001</v>
      </c>
      <c r="B56" s="4">
        <f>300</f>
        <v>300</v>
      </c>
      <c r="C56" s="6">
        <f>Table1[[#This Row],[Size]]-Table1[[#This Row],[Audio Size]]</f>
        <v>97.781000000000006</v>
      </c>
      <c r="D56" s="4">
        <f>Table1[[#This Row],[Video Size]]*8/10</f>
        <v>78.224800000000002</v>
      </c>
      <c r="E56" s="5">
        <v>144</v>
      </c>
      <c r="F56" s="5">
        <v>30</v>
      </c>
      <c r="G56" s="5" t="s">
        <v>3</v>
      </c>
    </row>
    <row r="57" spans="1:7" x14ac:dyDescent="0.25">
      <c r="A57" s="6">
        <v>393.93900000000002</v>
      </c>
      <c r="B57" s="4">
        <f>300</f>
        <v>300</v>
      </c>
      <c r="C57" s="6">
        <f>Table1[[#This Row],[Size]]-Table1[[#This Row],[Audio Size]]</f>
        <v>93.939000000000021</v>
      </c>
      <c r="D57" s="4">
        <f>Table1[[#This Row],[Video Size]]*8/10</f>
        <v>75.151200000000017</v>
      </c>
      <c r="E57" s="5">
        <v>480</v>
      </c>
      <c r="F57" s="5">
        <v>50</v>
      </c>
      <c r="G57" s="5" t="s">
        <v>3</v>
      </c>
    </row>
    <row r="58" spans="1:7" x14ac:dyDescent="0.25">
      <c r="A58" s="6">
        <v>392.83699999999999</v>
      </c>
      <c r="B58" s="4">
        <f>300</f>
        <v>300</v>
      </c>
      <c r="C58" s="6">
        <f>Table1[[#This Row],[Size]]-Table1[[#This Row],[Audio Size]]</f>
        <v>92.836999999999989</v>
      </c>
      <c r="D58" s="4">
        <f>Table1[[#This Row],[Video Size]]*8/10</f>
        <v>74.269599999999997</v>
      </c>
      <c r="E58" s="5">
        <v>480</v>
      </c>
      <c r="F58" s="5">
        <v>50</v>
      </c>
      <c r="G58" s="5" t="s">
        <v>9</v>
      </c>
    </row>
    <row r="59" spans="1:7" x14ac:dyDescent="0.25">
      <c r="A59" s="6">
        <v>392.06200000000001</v>
      </c>
      <c r="B59" s="4">
        <f>300</f>
        <v>300</v>
      </c>
      <c r="C59" s="6">
        <f>Table1[[#This Row],[Size]]-Table1[[#This Row],[Audio Size]]</f>
        <v>92.062000000000012</v>
      </c>
      <c r="D59" s="4">
        <f>Table1[[#This Row],[Video Size]]*8/10</f>
        <v>73.649600000000007</v>
      </c>
      <c r="E59" s="5">
        <v>144</v>
      </c>
      <c r="F59" s="5">
        <v>30</v>
      </c>
      <c r="G59" s="5" t="s">
        <v>9</v>
      </c>
    </row>
    <row r="60" spans="1:7" x14ac:dyDescent="0.25">
      <c r="A60" s="6">
        <v>388.70699999999999</v>
      </c>
      <c r="B60" s="4">
        <f>300</f>
        <v>300</v>
      </c>
      <c r="C60" s="6">
        <f>Table1[[#This Row],[Size]]-Table1[[#This Row],[Audio Size]]</f>
        <v>88.706999999999994</v>
      </c>
      <c r="D60" s="4">
        <f>Table1[[#This Row],[Video Size]]*8/10</f>
        <v>70.965599999999995</v>
      </c>
      <c r="E60" s="5">
        <v>360</v>
      </c>
      <c r="F60" s="5">
        <v>45</v>
      </c>
      <c r="G60" s="5" t="s">
        <v>3</v>
      </c>
    </row>
    <row r="61" spans="1:7" x14ac:dyDescent="0.25">
      <c r="A61" s="6">
        <v>387.53</v>
      </c>
      <c r="B61" s="4">
        <f>300</f>
        <v>300</v>
      </c>
      <c r="C61" s="6">
        <f>Table1[[#This Row],[Size]]-Table1[[#This Row],[Audio Size]]</f>
        <v>87.529999999999973</v>
      </c>
      <c r="D61" s="4">
        <f>Table1[[#This Row],[Video Size]]*8/10</f>
        <v>70.023999999999972</v>
      </c>
      <c r="E61" s="5">
        <v>360</v>
      </c>
      <c r="F61" s="5">
        <v>45</v>
      </c>
      <c r="G61" s="5" t="s">
        <v>9</v>
      </c>
    </row>
    <row r="62" spans="1:7" x14ac:dyDescent="0.25">
      <c r="A62" s="6">
        <v>379.39800000000002</v>
      </c>
      <c r="B62" s="4">
        <f>300</f>
        <v>300</v>
      </c>
      <c r="C62" s="6">
        <f>Table1[[#This Row],[Size]]-Table1[[#This Row],[Audio Size]]</f>
        <v>79.398000000000025</v>
      </c>
      <c r="D62" s="4">
        <f>Table1[[#This Row],[Video Size]]*8/10</f>
        <v>63.518400000000021</v>
      </c>
      <c r="E62" s="5">
        <v>360</v>
      </c>
      <c r="F62" s="5">
        <v>50</v>
      </c>
      <c r="G62" s="5" t="s">
        <v>3</v>
      </c>
    </row>
    <row r="63" spans="1:7" x14ac:dyDescent="0.25">
      <c r="A63" s="6">
        <v>374.904</v>
      </c>
      <c r="B63" s="4">
        <f>300</f>
        <v>300</v>
      </c>
      <c r="C63" s="6">
        <f>Table1[[#This Row],[Size]]-Table1[[#This Row],[Audio Size]]</f>
        <v>74.903999999999996</v>
      </c>
      <c r="D63" s="4">
        <f>Table1[[#This Row],[Video Size]]*8/10</f>
        <v>59.923199999999994</v>
      </c>
      <c r="E63" s="5">
        <v>144</v>
      </c>
      <c r="F63" s="5">
        <v>35</v>
      </c>
      <c r="G63" s="5" t="s">
        <v>3</v>
      </c>
    </row>
    <row r="64" spans="1:7" x14ac:dyDescent="0.25">
      <c r="A64" s="6">
        <v>372.06299999999999</v>
      </c>
      <c r="B64" s="4">
        <f>300</f>
        <v>300</v>
      </c>
      <c r="C64" s="6">
        <f>Table1[[#This Row],[Size]]-Table1[[#This Row],[Audio Size]]</f>
        <v>72.062999999999988</v>
      </c>
      <c r="D64" s="4">
        <f>Table1[[#This Row],[Video Size]]*8/10</f>
        <v>57.650399999999991</v>
      </c>
      <c r="E64" s="5">
        <v>360</v>
      </c>
      <c r="F64" s="5">
        <v>50</v>
      </c>
      <c r="G64" s="5" t="s">
        <v>9</v>
      </c>
    </row>
    <row r="65" spans="1:7" x14ac:dyDescent="0.25">
      <c r="A65" s="6">
        <v>369.125</v>
      </c>
      <c r="B65" s="4">
        <f>300</f>
        <v>300</v>
      </c>
      <c r="C65" s="6">
        <f>Table1[[#This Row],[Size]]-Table1[[#This Row],[Audio Size]]</f>
        <v>69.125</v>
      </c>
      <c r="D65" s="4">
        <f>Table1[[#This Row],[Video Size]]*8/10</f>
        <v>55.3</v>
      </c>
      <c r="E65" s="5">
        <v>144</v>
      </c>
      <c r="F65" s="5">
        <v>35</v>
      </c>
      <c r="G65" s="5" t="s">
        <v>9</v>
      </c>
    </row>
    <row r="66" spans="1:7" x14ac:dyDescent="0.25">
      <c r="A66" s="6">
        <v>362.678</v>
      </c>
      <c r="B66" s="4">
        <f>300</f>
        <v>300</v>
      </c>
      <c r="C66" s="6">
        <f>Table1[[#This Row],[Size]]-Table1[[#This Row],[Audio Size]]</f>
        <v>62.677999999999997</v>
      </c>
      <c r="D66" s="4">
        <f>Table1[[#This Row],[Video Size]]*8/10</f>
        <v>50.142399999999995</v>
      </c>
      <c r="E66" s="5">
        <v>144</v>
      </c>
      <c r="F66" s="5">
        <v>40</v>
      </c>
      <c r="G66" s="5" t="s">
        <v>3</v>
      </c>
    </row>
    <row r="67" spans="1:7" x14ac:dyDescent="0.25">
      <c r="A67" s="6">
        <v>356.30599999999998</v>
      </c>
      <c r="B67" s="4">
        <f>300</f>
        <v>300</v>
      </c>
      <c r="C67" s="6">
        <f>Table1[[#This Row],[Size]]-Table1[[#This Row],[Audio Size]]</f>
        <v>56.305999999999983</v>
      </c>
      <c r="D67" s="4">
        <f>Table1[[#This Row],[Video Size]]*8/10</f>
        <v>45.044799999999988</v>
      </c>
      <c r="E67" s="5">
        <v>144</v>
      </c>
      <c r="F67" s="5">
        <v>40</v>
      </c>
      <c r="G67" s="5" t="s">
        <v>9</v>
      </c>
    </row>
    <row r="68" spans="1:7" x14ac:dyDescent="0.25">
      <c r="A68" s="6">
        <v>355.76799999999997</v>
      </c>
      <c r="B68" s="4">
        <f>300</f>
        <v>300</v>
      </c>
      <c r="C68" s="6">
        <f>Table1[[#This Row],[Size]]-Table1[[#This Row],[Audio Size]]</f>
        <v>55.767999999999972</v>
      </c>
      <c r="D68" s="4">
        <f>Table1[[#This Row],[Video Size]]*8/10</f>
        <v>44.614399999999975</v>
      </c>
      <c r="E68" s="5">
        <v>144</v>
      </c>
      <c r="F68" s="5">
        <v>45</v>
      </c>
      <c r="G68" s="5" t="s">
        <v>3</v>
      </c>
    </row>
    <row r="69" spans="1:7" x14ac:dyDescent="0.25">
      <c r="A69" s="6">
        <v>352.96300000000002</v>
      </c>
      <c r="B69" s="4">
        <f>300</f>
        <v>300</v>
      </c>
      <c r="C69" s="6">
        <f>Table1[[#This Row],[Size]]-Table1[[#This Row],[Audio Size]]</f>
        <v>52.963000000000022</v>
      </c>
      <c r="D69" s="4">
        <f>Table1[[#This Row],[Video Size]]*8/10</f>
        <v>42.370400000000018</v>
      </c>
      <c r="E69" s="5">
        <v>144</v>
      </c>
      <c r="F69" s="5">
        <v>50</v>
      </c>
      <c r="G69" s="5" t="s">
        <v>3</v>
      </c>
    </row>
    <row r="70" spans="1:7" x14ac:dyDescent="0.25">
      <c r="A70" s="6">
        <v>348.87400000000002</v>
      </c>
      <c r="B70" s="4">
        <f>300</f>
        <v>300</v>
      </c>
      <c r="C70" s="6">
        <f>Table1[[#This Row],[Size]]-Table1[[#This Row],[Audio Size]]</f>
        <v>48.874000000000024</v>
      </c>
      <c r="D70" s="4">
        <f>Table1[[#This Row],[Video Size]]*8/10</f>
        <v>39.099200000000017</v>
      </c>
      <c r="E70" s="5">
        <v>144</v>
      </c>
      <c r="F70" s="5">
        <v>45</v>
      </c>
      <c r="G70" s="5" t="s">
        <v>9</v>
      </c>
    </row>
    <row r="71" spans="1:7" x14ac:dyDescent="0.25">
      <c r="A71" s="6">
        <v>345.19200000000001</v>
      </c>
      <c r="B71" s="4">
        <f>300</f>
        <v>300</v>
      </c>
      <c r="C71" s="6">
        <f>Table1[[#This Row],[Size]]-Table1[[#This Row],[Audio Size]]</f>
        <v>45.192000000000007</v>
      </c>
      <c r="D71" s="4">
        <f>Table1[[#This Row],[Video Size]]*8/10</f>
        <v>36.153600000000004</v>
      </c>
      <c r="E71" s="5">
        <v>144</v>
      </c>
      <c r="F71" s="5">
        <v>50</v>
      </c>
      <c r="G71" s="5" t="s">
        <v>9</v>
      </c>
    </row>
  </sheetData>
  <phoneticPr fontId="1" type="noConversion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2020-06-24T23:12:22Z</dcterms:created>
  <dcterms:modified xsi:type="dcterms:W3CDTF">2020-06-25T14:40:01Z</dcterms:modified>
</cp:coreProperties>
</file>